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1325" windowHeight="8580" activeTab="2"/>
  </bookViews>
  <sheets>
    <sheet name="таблица1" sheetId="1" r:id="rId1"/>
    <sheet name="таблица 2" sheetId="2" r:id="rId2"/>
    <sheet name="таблица 3" sheetId="3" r:id="rId3"/>
  </sheets>
  <definedNames>
    <definedName name="_xlnm._FilterDatabase" localSheetId="1" hidden="1">'таблица 2'!$A$4:$G$44</definedName>
  </definedNames>
  <calcPr calcId="125725"/>
</workbook>
</file>

<file path=xl/calcChain.xml><?xml version="1.0" encoding="utf-8"?>
<calcChain xmlns="http://schemas.openxmlformats.org/spreadsheetml/2006/main">
  <c r="E44" i="2"/>
  <c r="F44" s="1"/>
  <c r="G44" s="1"/>
  <c r="E43"/>
  <c r="F43" s="1"/>
  <c r="G43" s="1"/>
  <c r="E42"/>
  <c r="F42" s="1"/>
  <c r="G42" s="1"/>
  <c r="E41"/>
  <c r="F41" s="1"/>
  <c r="G41" s="1"/>
  <c r="E40"/>
  <c r="F40" s="1"/>
  <c r="G40" s="1"/>
  <c r="E13"/>
  <c r="F13" s="1"/>
  <c r="G13" s="1"/>
  <c r="E14"/>
  <c r="F14" s="1"/>
  <c r="G14" s="1"/>
  <c r="E15"/>
  <c r="F15" s="1"/>
  <c r="G15" s="1"/>
  <c r="E16"/>
  <c r="F16" s="1"/>
  <c r="G16" s="1"/>
  <c r="E17"/>
  <c r="F17" s="1"/>
  <c r="G17" s="1"/>
  <c r="E18"/>
  <c r="F18" s="1"/>
  <c r="G18" s="1"/>
  <c r="E19"/>
  <c r="F19" s="1"/>
  <c r="G19" s="1"/>
  <c r="E20"/>
  <c r="F20" s="1"/>
  <c r="G20" s="1"/>
  <c r="E21"/>
  <c r="F21" s="1"/>
  <c r="G21" s="1"/>
  <c r="E22"/>
  <c r="F22" s="1"/>
  <c r="G22" s="1"/>
  <c r="E23"/>
  <c r="F23" s="1"/>
  <c r="G23" s="1"/>
  <c r="E24"/>
  <c r="F24" s="1"/>
  <c r="G24" s="1"/>
  <c r="E25"/>
  <c r="F25" s="1"/>
  <c r="G25" s="1"/>
  <c r="E26"/>
  <c r="F26" s="1"/>
  <c r="G26" s="1"/>
  <c r="E27"/>
  <c r="F27" s="1"/>
  <c r="G27" s="1"/>
  <c r="E28"/>
  <c r="F28" s="1"/>
  <c r="G28" s="1"/>
  <c r="E29"/>
  <c r="F29" s="1"/>
  <c r="G29" s="1"/>
  <c r="E30"/>
  <c r="F30" s="1"/>
  <c r="G30" s="1"/>
  <c r="E31"/>
  <c r="F31" s="1"/>
  <c r="G31" s="1"/>
  <c r="E32"/>
  <c r="F32" s="1"/>
  <c r="G32" s="1"/>
  <c r="E33"/>
  <c r="F33" s="1"/>
  <c r="G33" s="1"/>
  <c r="E34"/>
  <c r="F34" s="1"/>
  <c r="G34" s="1"/>
  <c r="E35"/>
  <c r="F35" s="1"/>
  <c r="G35" s="1"/>
  <c r="E36"/>
  <c r="F36" s="1"/>
  <c r="G36" s="1"/>
  <c r="E37"/>
  <c r="F37" s="1"/>
  <c r="G37" s="1"/>
  <c r="E38"/>
  <c r="F38" s="1"/>
  <c r="G38" s="1"/>
  <c r="E12"/>
  <c r="F12" s="1"/>
  <c r="G12" s="1"/>
  <c r="F22" i="3"/>
  <c r="E22"/>
  <c r="D22"/>
  <c r="C22"/>
  <c r="D39" i="2"/>
  <c r="C39"/>
  <c r="B39"/>
  <c r="D11"/>
  <c r="C11"/>
  <c r="B11"/>
  <c r="C10" l="1"/>
  <c r="B10"/>
  <c r="D10"/>
  <c r="E16" i="1"/>
  <c r="F16" s="1"/>
  <c r="G16" s="1"/>
  <c r="E14" l="1"/>
  <c r="F14" s="1"/>
  <c r="G14" s="1"/>
  <c r="E13"/>
  <c r="F13" s="1"/>
  <c r="G13" s="1"/>
  <c r="F12"/>
  <c r="G12" s="1"/>
  <c r="E12"/>
  <c r="E11"/>
  <c r="D15"/>
  <c r="C15"/>
  <c r="B15"/>
  <c r="E11" i="2"/>
  <c r="G11" i="1" l="1"/>
  <c r="F11"/>
  <c r="F15" s="1"/>
  <c r="G39" i="2"/>
  <c r="G22" i="3"/>
  <c r="H22"/>
  <c r="I22"/>
  <c r="E15" i="1"/>
  <c r="E39" i="2"/>
  <c r="F11" l="1"/>
  <c r="G11"/>
  <c r="G10" s="1"/>
  <c r="F39"/>
  <c r="E10"/>
  <c r="G15" i="1"/>
  <c r="F10" i="2" l="1"/>
</calcChain>
</file>

<file path=xl/sharedStrings.xml><?xml version="1.0" encoding="utf-8"?>
<sst xmlns="http://schemas.openxmlformats.org/spreadsheetml/2006/main" count="119" uniqueCount="93">
  <si>
    <t>Ведомственная целевая программа "Развитие ритуальных услуг на территории Мысковского городского округа"</t>
  </si>
  <si>
    <t>Муниципальная программа "Обеспечение жильем молодых семей Мысковского городского округа"</t>
  </si>
  <si>
    <t>основных характеристик бюджета Мысковского городского округа на долгосрочный период</t>
  </si>
  <si>
    <t>Показатель</t>
  </si>
  <si>
    <t>Налоговые и неналоговые</t>
  </si>
  <si>
    <t>Безвозмездные перечисления</t>
  </si>
  <si>
    <t>Расходы</t>
  </si>
  <si>
    <t>Муниципальный долг на первое января очередного года</t>
  </si>
  <si>
    <t>Дефицит/ профицит</t>
  </si>
  <si>
    <t>Доходы:                                           в том числе:</t>
  </si>
  <si>
    <t>Расходы, всего                          из них:</t>
  </si>
  <si>
    <t>расходы на реализацию муниципальных программ, всего                                                   в том числе:</t>
  </si>
  <si>
    <t xml:space="preserve"> муниципальных программ бюджета Мысковского городского округа  </t>
  </si>
  <si>
    <t>расходы на осуществление непрграммных направлений деятельности, всего                      в том числе:</t>
  </si>
  <si>
    <t>тыс.руб.</t>
  </si>
  <si>
    <t>Код раздела</t>
  </si>
  <si>
    <t>Наименование раздела</t>
  </si>
  <si>
    <t xml:space="preserve"> </t>
  </si>
  <si>
    <t>01</t>
  </si>
  <si>
    <t>02</t>
  </si>
  <si>
    <t>03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</si>
  <si>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</si>
  <si>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</si>
  <si>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</si>
  <si>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</si>
  <si>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</si>
  <si>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</si>
  <si>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киномотография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</si>
  <si>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</si>
  <si>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</si>
  <si>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</si>
  <si>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</t>
  </si>
  <si>
    <t>%</t>
  </si>
  <si>
    <t>04</t>
  </si>
  <si>
    <t>05</t>
  </si>
  <si>
    <t>07</t>
  </si>
  <si>
    <t>08</t>
  </si>
  <si>
    <t>09</t>
  </si>
  <si>
    <t>10</t>
  </si>
  <si>
    <t>11</t>
  </si>
  <si>
    <t>12</t>
  </si>
  <si>
    <t>13</t>
  </si>
  <si>
    <t>Здравоохранение</t>
  </si>
  <si>
    <t>Социальная политика</t>
  </si>
  <si>
    <t>Муниципальная программа "Реконструкция, капитальный и текущий ремонт объектов социальной сферы Мысковского городского округа"</t>
  </si>
  <si>
    <t>Исполнение судебных актов по искам к Мысковскому городскому округу о взыскании денежных средств за счет средств местного бюджета в рамках непрограммного направления деятельности</t>
  </si>
  <si>
    <t>Создание резерва материальных ресурсов для ликвидации чрезвычайных ситуаций на объектах ЖКХ Мысковского городского округа в рамках непрограммного направления деятельности</t>
  </si>
  <si>
    <t xml:space="preserve">Выполнение других обязательств муниципального образования в рамках непрограммного направления деятельности </t>
  </si>
  <si>
    <t xml:space="preserve">Обеспечение деятельности подведомственных учреждений в рамках непрограммного направления деятельности </t>
  </si>
  <si>
    <t>Условно утвержденные расходы в рамках непрограммного направления деятельности</t>
  </si>
  <si>
    <t>Муниципальная программа "Развитие малого и среднего предпринимательства в Мысковском городском округе"</t>
  </si>
  <si>
    <t>Муниципальная программа "Мероприятий гражданской обороны, предупреждения и ликвидации чрезвычайных ситуаций природного и техногенного характера"</t>
  </si>
  <si>
    <t>Муниципальная программа "Организация и проведение общественных и временных работ на территории Мысковского городского округа "</t>
  </si>
  <si>
    <t xml:space="preserve">Муниципальная программа "Профилактика терроризма и экстремизма на территории Мысковского городского округа" </t>
  </si>
  <si>
    <t>Муниципальная программа "Повышение уровня социальной защиты населения Мысковского городского округа"</t>
  </si>
  <si>
    <t xml:space="preserve">  Показатели финансового обеспечения </t>
  </si>
  <si>
    <t xml:space="preserve">    Основные подходы к  формированию бюджетной политики</t>
  </si>
  <si>
    <t xml:space="preserve">  Прогноз</t>
  </si>
  <si>
    <t>Муниципальная программа "Обеспечение безопасности населения Мысковского городского округа"</t>
  </si>
  <si>
    <t>Муниципальная программа "Развитие системы образования Мысковского годского округа"</t>
  </si>
  <si>
    <t>2023 год</t>
  </si>
  <si>
    <t>2024 год</t>
  </si>
  <si>
    <t>2025 год</t>
  </si>
  <si>
    <t>2026 год</t>
  </si>
  <si>
    <t>Муницпальная программа "Развитие дорожного хозяйства на территории Мысковского городского округа на 2019-2021 годы"</t>
  </si>
  <si>
    <t>Муниципальная программа "Развитие здравоохранения в Мысковском городском округе"</t>
  </si>
  <si>
    <t>Муниципальная программа "Формирование современной городской среды на территории Мысковского городского округа на 2018-2022 года"</t>
  </si>
  <si>
    <t>Муниципальная программа "Профилактика безнадзорности и правонарушений несовершеннолетних на территории Мысковского городского округа"</t>
  </si>
  <si>
    <t>Муниципальная программа "Развитие туризма на территории Мысковского городского округа"</t>
  </si>
  <si>
    <t>Муниципальная программа "Энергосбережение и повышение энергетической эффективности на территории Мысковского городского округа"</t>
  </si>
  <si>
    <t>Муниципальная программа "Обеспечение доступным и комфортным жильем отдельных категорий граждан Мысковского городского округа"</t>
  </si>
  <si>
    <t>Приложение № 1</t>
  </si>
  <si>
    <t>О. В. Радченко</t>
  </si>
  <si>
    <t>Муниципальная программа "Безопасность дорожного движения на территории Мысковского городского округа"</t>
  </si>
  <si>
    <t>Заместитель главы Мысковского городского округа по финансам - начальник Финансового управления Мысковского городского округа</t>
  </si>
  <si>
    <t>Муниципальная программа "Эффективная муниципальная власть на территории Мысковского городского округа"</t>
  </si>
  <si>
    <t>Муниципальная программа "Совершенствование градостроительной деятельности на территории Мысковского городского округа"</t>
  </si>
  <si>
    <t>Муниципальная программа "Развитие жилищно-коммунального комплекса Мысковского городского округа"</t>
  </si>
  <si>
    <t>Муниципальная программа "Развитие сферы благоустройства, дорожного хозяйства, транспорта и связи в Мысковском городском округе"</t>
  </si>
  <si>
    <t>Муниципальная программа "Управление муниципальными финансами Мысковского городского округа"</t>
  </si>
  <si>
    <t>Муниципальная программа "Развитие культуры, молодежной и национальной политики Мысковского город ского округа"</t>
  </si>
  <si>
    <t>Муниципальная программа "Развитие физической культуры и спорта в Мысковском городском округе"</t>
  </si>
  <si>
    <t>Муниципальная программа "Управление и распоряжение муниципальным имуществом составляющим муниципальную казну"</t>
  </si>
  <si>
    <t>Муниципальная программа "Информирование населения о деятельности органов местного самоуправления Мысковского городского округа"</t>
  </si>
  <si>
    <t>менее 0,1</t>
  </si>
  <si>
    <t>2027 год</t>
  </si>
  <si>
    <t>2028 год</t>
  </si>
  <si>
    <t>2029 год</t>
  </si>
  <si>
    <t xml:space="preserve">к бюджетному прогнозу Мысковского городского округа на долгосрочный период 2024-2029 гг.
</t>
  </si>
  <si>
    <t>Приложение № 2</t>
  </si>
  <si>
    <t>к бюджетному прогнозу Мысковского городского округа на долгосрочный период 2024-2029 гг.</t>
  </si>
  <si>
    <t>Приложение № 3</t>
  </si>
  <si>
    <t xml:space="preserve">  бюджета Мысковского городского округа  на период 2024-2029 гг.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</si>
</sst>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\ _₽_-;\-* #,##0.0\ _₽_-;_-* &quot;-&quot;??\ _₽_-;_-@_-"/>
    <numFmt numFmtId="165" formatCode="0.0"/>
  </numFmts>
  <fonts count="30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8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family val="2"/>
      <charset val="204"/>
    </font>
    <font>
      <u/>
      <sz val="8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name val="Arial CYR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7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33">
    <xf numFmtId="0" fontId="0" fillId="0" borderId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10" fillId="4" borderId="1" applyNumberFormat="0" applyAlignment="0" applyProtection="0"/>
    <xf numFmtId="0" fontId="11" fillId="11" borderId="2" applyNumberFormat="0" applyAlignment="0" applyProtection="0"/>
    <xf numFmtId="0" fontId="12" fillId="11" borderId="1" applyNumberFormat="0" applyAlignment="0" applyProtection="0"/>
    <xf numFmtId="0" fontId="13" fillId="0" borderId="3">
      <alignment vertical="top"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49" fontId="17" fillId="0" borderId="3" applyFill="0" applyProtection="0">
      <alignment horizontal="center" vertical="center" wrapText="1"/>
    </xf>
    <xf numFmtId="0" fontId="18" fillId="0" borderId="0" applyNumberFormat="0" applyFill="0" applyBorder="0" applyProtection="0">
      <alignment horizontal="left" vertical="top"/>
    </xf>
    <xf numFmtId="0" fontId="19" fillId="0" borderId="7" applyNumberFormat="0" applyFill="0" applyAlignment="0" applyProtection="0"/>
    <xf numFmtId="0" fontId="17" fillId="0" borderId="3">
      <alignment vertical="top"/>
    </xf>
    <xf numFmtId="0" fontId="20" fillId="12" borderId="8" applyNumberFormat="0" applyAlignment="0" applyProtection="0"/>
    <xf numFmtId="0" fontId="21" fillId="0" borderId="0" applyNumberFormat="0" applyFill="0" applyBorder="0" applyAlignment="0" applyProtection="0"/>
    <xf numFmtId="49" fontId="22" fillId="0" borderId="0" applyFill="0" applyBorder="0" applyProtection="0">
      <alignment horizontal="center" vertical="center"/>
    </xf>
    <xf numFmtId="49" fontId="13" fillId="0" borderId="0" applyFont="0" applyFill="0" applyBorder="0" applyProtection="0">
      <alignment horizontal="right" vertical="top"/>
    </xf>
    <xf numFmtId="0" fontId="23" fillId="13" borderId="0" applyNumberFormat="0" applyBorder="0" applyAlignment="0" applyProtection="0"/>
    <xf numFmtId="0" fontId="13" fillId="0" borderId="0">
      <alignment vertical="top"/>
    </xf>
    <xf numFmtId="0" fontId="24" fillId="2" borderId="0" applyNumberFormat="0" applyBorder="0" applyAlignment="0" applyProtection="0"/>
    <xf numFmtId="49" fontId="25" fillId="0" borderId="0" applyFill="0" applyBorder="0" applyProtection="0">
      <alignment horizontal="left" vertical="top"/>
    </xf>
    <xf numFmtId="0" fontId="26" fillId="0" borderId="0" applyNumberFormat="0" applyFill="0" applyBorder="0" applyAlignment="0" applyProtection="0"/>
    <xf numFmtId="0" fontId="8" fillId="14" borderId="9" applyNumberFormat="0" applyFont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/>
    <xf numFmtId="0" fontId="4" fillId="0" borderId="3" xfId="0" applyFont="1" applyBorder="1" applyAlignment="1">
      <alignment wrapText="1"/>
    </xf>
    <xf numFmtId="0" fontId="5" fillId="0" borderId="0" xfId="0" applyFont="1" applyAlignment="1"/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wrapText="1"/>
    </xf>
    <xf numFmtId="49" fontId="2" fillId="0" borderId="0" xfId="0" applyNumberFormat="1" applyFont="1"/>
    <xf numFmtId="0" fontId="4" fillId="0" borderId="0" xfId="0" applyFont="1"/>
    <xf numFmtId="49" fontId="6" fillId="0" borderId="3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wrapText="1"/>
    </xf>
    <xf numFmtId="0" fontId="7" fillId="0" borderId="3" xfId="24" applyNumberFormat="1" applyFont="1" applyBorder="1" applyAlignment="1">
      <alignment horizontal="left" vertical="top" wrapText="1"/>
    </xf>
    <xf numFmtId="0" fontId="7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7" fillId="0" borderId="3" xfId="0" applyNumberFormat="1" applyFont="1" applyBorder="1" applyAlignment="1">
      <alignment horizontal="left" vertical="top" wrapText="1"/>
    </xf>
    <xf numFmtId="164" fontId="7" fillId="0" borderId="3" xfId="31" applyNumberFormat="1" applyFont="1" applyBorder="1"/>
    <xf numFmtId="0" fontId="4" fillId="15" borderId="3" xfId="0" applyFont="1" applyFill="1" applyBorder="1" applyAlignment="1">
      <alignment wrapText="1"/>
    </xf>
    <xf numFmtId="164" fontId="6" fillId="15" borderId="3" xfId="0" applyNumberFormat="1" applyFont="1" applyFill="1" applyBorder="1"/>
    <xf numFmtId="0" fontId="6" fillId="15" borderId="3" xfId="0" applyFont="1" applyFill="1" applyBorder="1" applyAlignment="1">
      <alignment wrapText="1"/>
    </xf>
    <xf numFmtId="164" fontId="6" fillId="15" borderId="3" xfId="31" applyNumberFormat="1" applyFont="1" applyFill="1" applyBorder="1"/>
    <xf numFmtId="49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0" xfId="0" applyFont="1" applyBorder="1"/>
    <xf numFmtId="43" fontId="2" fillId="0" borderId="0" xfId="31" applyFont="1" applyAlignment="1"/>
    <xf numFmtId="43" fontId="2" fillId="0" borderId="0" xfId="31" applyFont="1"/>
    <xf numFmtId="4" fontId="2" fillId="0" borderId="0" xfId="0" applyNumberFormat="1" applyFont="1"/>
    <xf numFmtId="43" fontId="2" fillId="0" borderId="0" xfId="31" applyFont="1" applyBorder="1"/>
    <xf numFmtId="2" fontId="2" fillId="0" borderId="0" xfId="0" applyNumberFormat="1" applyFont="1" applyBorder="1"/>
    <xf numFmtId="4" fontId="2" fillId="0" borderId="0" xfId="0" applyNumberFormat="1" applyFont="1" applyBorder="1"/>
    <xf numFmtId="165" fontId="7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/>
    </xf>
    <xf numFmtId="0" fontId="7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center"/>
    </xf>
  </cellXfs>
  <cellStyles count="33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Данные таблицы" xfId="10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Заголовок таблицы" xfId="15"/>
    <cellStyle name="Значение параметра" xfId="16"/>
    <cellStyle name="Итог" xfId="17" builtinId="25" customBuiltin="1"/>
    <cellStyle name="Итоговая строка" xfId="18"/>
    <cellStyle name="Контрольная ячейка" xfId="19" builtinId="23" customBuiltin="1"/>
    <cellStyle name="Название" xfId="20" builtinId="15" customBuiltin="1"/>
    <cellStyle name="Название документа" xfId="21"/>
    <cellStyle name="Название параметра" xfId="22"/>
    <cellStyle name="Нейтральный" xfId="23" builtinId="28" customBuiltin="1"/>
    <cellStyle name="Обычный" xfId="0" builtinId="0"/>
    <cellStyle name="Обычный_прилож.№2" xfId="24"/>
    <cellStyle name="Плохой" xfId="25" builtinId="27" customBuiltin="1"/>
    <cellStyle name="Подписи под подписями" xfId="26"/>
    <cellStyle name="Пояснение" xfId="27" builtinId="53" customBuiltin="1"/>
    <cellStyle name="Примечание" xfId="28" builtinId="10" customBuiltin="1"/>
    <cellStyle name="Связанная ячейка" xfId="29" builtinId="24" customBuiltin="1"/>
    <cellStyle name="Текст предупреждения" xfId="30" builtinId="11" customBuiltin="1"/>
    <cellStyle name="Финансовый" xfId="31" builtinId="3"/>
    <cellStyle name="Хороший" xfId="3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workbookViewId="0">
      <selection activeCell="E20" sqref="E20"/>
    </sheetView>
  </sheetViews>
  <sheetFormatPr defaultColWidth="8.85546875" defaultRowHeight="15.75"/>
  <cols>
    <col min="1" max="1" width="27" style="3" customWidth="1"/>
    <col min="2" max="3" width="16.5703125" style="3" customWidth="1"/>
    <col min="4" max="4" width="15.28515625" style="3" customWidth="1"/>
    <col min="5" max="6" width="16.7109375" style="3" customWidth="1"/>
    <col min="7" max="7" width="15.7109375" style="3" customWidth="1"/>
    <col min="8" max="16384" width="8.85546875" style="3"/>
  </cols>
  <sheetData>
    <row r="1" spans="1:13">
      <c r="A1" s="37" t="s">
        <v>71</v>
      </c>
      <c r="B1" s="38"/>
      <c r="C1" s="38"/>
      <c r="D1" s="38"/>
      <c r="E1" s="38"/>
      <c r="F1" s="38"/>
      <c r="G1" s="38"/>
      <c r="H1" s="2"/>
      <c r="I1" s="2"/>
      <c r="J1" s="2"/>
      <c r="K1" s="2"/>
      <c r="L1" s="2"/>
      <c r="M1" s="2"/>
    </row>
    <row r="2" spans="1:13" ht="35.25" customHeight="1">
      <c r="A2" s="39" t="s">
        <v>88</v>
      </c>
      <c r="B2" s="38"/>
      <c r="C2" s="38"/>
      <c r="D2" s="38"/>
      <c r="E2" s="38"/>
      <c r="F2" s="38"/>
      <c r="G2" s="38"/>
      <c r="H2" s="2"/>
      <c r="I2" s="2"/>
      <c r="J2" s="2"/>
      <c r="K2" s="2"/>
      <c r="L2" s="2"/>
      <c r="M2" s="2"/>
    </row>
    <row r="3" spans="1:13">
      <c r="A3" s="37"/>
      <c r="B3" s="38"/>
      <c r="C3" s="38"/>
      <c r="D3" s="38"/>
      <c r="E3" s="38"/>
      <c r="F3" s="38"/>
      <c r="G3" s="38"/>
      <c r="H3" s="2"/>
      <c r="I3" s="2"/>
      <c r="J3" s="2"/>
      <c r="K3" s="2"/>
      <c r="L3" s="2"/>
      <c r="M3" s="2"/>
    </row>
    <row r="4" spans="1:13" hidden="1">
      <c r="A4" s="40"/>
      <c r="B4" s="40"/>
      <c r="C4" s="40"/>
      <c r="D4" s="40"/>
      <c r="E4" s="40"/>
      <c r="F4" s="40"/>
      <c r="G4" s="40"/>
      <c r="H4" s="2"/>
      <c r="I4" s="2"/>
      <c r="J4" s="2"/>
      <c r="K4" s="2"/>
      <c r="L4" s="2"/>
      <c r="M4" s="2"/>
    </row>
    <row r="5" spans="1:13">
      <c r="A5" s="36" t="s">
        <v>57</v>
      </c>
      <c r="B5" s="36"/>
      <c r="C5" s="36"/>
      <c r="D5" s="36"/>
      <c r="E5" s="36"/>
      <c r="F5" s="36"/>
      <c r="G5" s="36"/>
      <c r="H5" s="2"/>
      <c r="I5" s="2"/>
      <c r="J5" s="2"/>
      <c r="K5" s="2"/>
      <c r="L5" s="2"/>
      <c r="M5" s="2"/>
    </row>
    <row r="6" spans="1:13">
      <c r="A6" s="36" t="s">
        <v>2</v>
      </c>
      <c r="B6" s="36"/>
      <c r="C6" s="36"/>
      <c r="D6" s="36"/>
      <c r="E6" s="36"/>
      <c r="F6" s="36"/>
      <c r="G6" s="36"/>
      <c r="H6" s="2"/>
      <c r="I6" s="2"/>
      <c r="J6" s="2"/>
      <c r="K6" s="2"/>
      <c r="L6" s="2"/>
      <c r="M6" s="2"/>
    </row>
    <row r="7" spans="1:13">
      <c r="A7" s="15"/>
      <c r="B7" s="5"/>
      <c r="C7" s="5"/>
      <c r="D7" s="5"/>
      <c r="E7" s="5"/>
      <c r="F7" s="5"/>
      <c r="G7" s="33"/>
    </row>
    <row r="8" spans="1:13">
      <c r="G8" s="1" t="s">
        <v>14</v>
      </c>
    </row>
    <row r="9" spans="1:13">
      <c r="A9" s="6" t="s">
        <v>3</v>
      </c>
      <c r="B9" s="6" t="s">
        <v>61</v>
      </c>
      <c r="C9" s="6" t="s">
        <v>62</v>
      </c>
      <c r="D9" s="6" t="s">
        <v>63</v>
      </c>
      <c r="E9" s="6" t="s">
        <v>85</v>
      </c>
      <c r="F9" s="6" t="s">
        <v>86</v>
      </c>
      <c r="G9" s="6" t="s">
        <v>87</v>
      </c>
    </row>
    <row r="10" spans="1:13" ht="18.75" customHeight="1">
      <c r="A10" s="7">
        <v>1</v>
      </c>
      <c r="B10" s="7">
        <v>6</v>
      </c>
      <c r="C10" s="7">
        <v>7</v>
      </c>
      <c r="D10" s="7">
        <v>8</v>
      </c>
      <c r="E10" s="7">
        <v>6</v>
      </c>
      <c r="F10" s="7">
        <v>7</v>
      </c>
      <c r="G10" s="7">
        <v>8</v>
      </c>
    </row>
    <row r="11" spans="1:13" ht="32.450000000000003" customHeight="1">
      <c r="A11" s="8" t="s">
        <v>9</v>
      </c>
      <c r="B11" s="18">
        <v>3124000.8</v>
      </c>
      <c r="C11" s="18">
        <v>3091635.1</v>
      </c>
      <c r="D11" s="18">
        <v>2987351.8</v>
      </c>
      <c r="E11" s="18">
        <f>E12+E13</f>
        <v>3094896.4648000002</v>
      </c>
      <c r="F11" s="18">
        <f t="shared" ref="F11:G11" si="0">F12+F13</f>
        <v>3206312.7375328001</v>
      </c>
      <c r="G11" s="18">
        <f t="shared" si="0"/>
        <v>3321739.9960839814</v>
      </c>
    </row>
    <row r="12" spans="1:13" ht="34.15" customHeight="1">
      <c r="A12" s="8" t="s">
        <v>4</v>
      </c>
      <c r="B12" s="18">
        <v>1590970</v>
      </c>
      <c r="C12" s="18">
        <v>1601430</v>
      </c>
      <c r="D12" s="18">
        <v>1623130</v>
      </c>
      <c r="E12" s="18">
        <f>D12*1.036</f>
        <v>1681562.6800000002</v>
      </c>
      <c r="F12" s="18">
        <f t="shared" ref="F12:G12" si="1">E12*1.036</f>
        <v>1742098.9364800001</v>
      </c>
      <c r="G12" s="18">
        <f t="shared" si="1"/>
        <v>1804814.4981932803</v>
      </c>
    </row>
    <row r="13" spans="1:13" ht="30" customHeight="1">
      <c r="A13" s="8" t="s">
        <v>5</v>
      </c>
      <c r="B13" s="18">
        <v>1533030.8</v>
      </c>
      <c r="C13" s="18">
        <v>1490205.1</v>
      </c>
      <c r="D13" s="18">
        <v>1364221.8</v>
      </c>
      <c r="E13" s="18">
        <f t="shared" ref="E13:G14" si="2">D13*1.036</f>
        <v>1413333.7848</v>
      </c>
      <c r="F13" s="18">
        <f>E13*1.036</f>
        <v>1464213.8010528001</v>
      </c>
      <c r="G13" s="18">
        <f t="shared" si="2"/>
        <v>1516925.4978907011</v>
      </c>
    </row>
    <row r="14" spans="1:13" ht="26.1" customHeight="1">
      <c r="A14" s="8" t="s">
        <v>6</v>
      </c>
      <c r="B14" s="18">
        <v>3164000.8</v>
      </c>
      <c r="C14" s="18">
        <v>3091635.1</v>
      </c>
      <c r="D14" s="18">
        <v>2987351.8</v>
      </c>
      <c r="E14" s="18">
        <f t="shared" si="2"/>
        <v>3094896.4647999997</v>
      </c>
      <c r="F14" s="18">
        <f t="shared" si="2"/>
        <v>3206312.7375327996</v>
      </c>
      <c r="G14" s="18">
        <f t="shared" si="2"/>
        <v>3321739.9960839804</v>
      </c>
    </row>
    <row r="15" spans="1:13" ht="34.5" customHeight="1">
      <c r="A15" s="8" t="s">
        <v>8</v>
      </c>
      <c r="B15" s="18">
        <f t="shared" ref="B15:D15" si="3">B11-B14</f>
        <v>-40000</v>
      </c>
      <c r="C15" s="18">
        <f t="shared" si="3"/>
        <v>0</v>
      </c>
      <c r="D15" s="18">
        <f t="shared" si="3"/>
        <v>0</v>
      </c>
      <c r="E15" s="18">
        <f t="shared" ref="E15:G15" si="4">E11-E14</f>
        <v>0</v>
      </c>
      <c r="F15" s="18">
        <f t="shared" si="4"/>
        <v>0</v>
      </c>
      <c r="G15" s="18">
        <f t="shared" si="4"/>
        <v>0</v>
      </c>
    </row>
    <row r="16" spans="1:13" ht="43.5">
      <c r="A16" s="8" t="s">
        <v>7</v>
      </c>
      <c r="B16" s="18">
        <v>206400</v>
      </c>
      <c r="C16" s="18">
        <v>206400</v>
      </c>
      <c r="D16" s="18">
        <v>206400</v>
      </c>
      <c r="E16" s="18">
        <f>D16-9600</f>
        <v>196800</v>
      </c>
      <c r="F16" s="18">
        <f>E16-9600</f>
        <v>187200</v>
      </c>
      <c r="G16" s="18">
        <f>F16-38400</f>
        <v>148800</v>
      </c>
    </row>
    <row r="18" spans="1:6">
      <c r="A18" s="35" t="s">
        <v>74</v>
      </c>
      <c r="B18" s="35"/>
      <c r="C18" s="35"/>
      <c r="D18" s="35"/>
    </row>
    <row r="19" spans="1:6">
      <c r="A19" s="35"/>
      <c r="B19" s="35"/>
      <c r="C19" s="35"/>
      <c r="D19" s="35"/>
    </row>
    <row r="20" spans="1:6">
      <c r="A20" s="35"/>
      <c r="B20" s="35"/>
      <c r="C20" s="35"/>
      <c r="D20" s="35"/>
    </row>
    <row r="21" spans="1:6">
      <c r="A21" s="35"/>
      <c r="B21" s="35"/>
      <c r="C21" s="35"/>
      <c r="D21" s="35"/>
      <c r="E21" s="36" t="s">
        <v>72</v>
      </c>
      <c r="F21" s="36"/>
    </row>
  </sheetData>
  <mergeCells count="8">
    <mergeCell ref="A18:D21"/>
    <mergeCell ref="E21:F21"/>
    <mergeCell ref="A5:G5"/>
    <mergeCell ref="A6:G6"/>
    <mergeCell ref="A1:G1"/>
    <mergeCell ref="A2:G2"/>
    <mergeCell ref="A3:G3"/>
    <mergeCell ref="A4:G4"/>
  </mergeCells>
  <phoneticPr fontId="3" type="noConversion"/>
  <pageMargins left="1.35" right="0.39370078740157483" top="0.57999999999999996" bottom="0.78740157480314965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topLeftCell="A4" workbookViewId="0">
      <pane ySplit="1155" activePane="bottomLeft"/>
      <selection activeCell="F6" sqref="F6"/>
      <selection pane="bottomLeft" activeCell="C49" sqref="C49:D49"/>
    </sheetView>
  </sheetViews>
  <sheetFormatPr defaultColWidth="8.85546875" defaultRowHeight="15.75"/>
  <cols>
    <col min="1" max="1" width="50.7109375" style="3" customWidth="1"/>
    <col min="2" max="4" width="18.140625" style="3" customWidth="1"/>
    <col min="5" max="7" width="17.28515625" style="3" customWidth="1"/>
    <col min="8" max="16384" width="8.85546875" style="3"/>
  </cols>
  <sheetData>
    <row r="1" spans="1:12">
      <c r="E1" s="37" t="s">
        <v>89</v>
      </c>
      <c r="F1" s="37"/>
      <c r="G1" s="37"/>
    </row>
    <row r="2" spans="1:12">
      <c r="B2" s="37" t="s">
        <v>90</v>
      </c>
      <c r="C2" s="37"/>
      <c r="D2" s="37"/>
      <c r="E2" s="37"/>
      <c r="F2" s="37"/>
      <c r="G2" s="37"/>
    </row>
    <row r="4" spans="1:12">
      <c r="A4" s="42" t="s">
        <v>55</v>
      </c>
      <c r="B4" s="42"/>
      <c r="C4" s="42"/>
      <c r="D4" s="42"/>
      <c r="E4" s="42"/>
      <c r="F4" s="42"/>
      <c r="G4" s="42"/>
    </row>
    <row r="5" spans="1:12">
      <c r="A5" s="36" t="s">
        <v>12</v>
      </c>
      <c r="B5" s="36"/>
      <c r="C5" s="36"/>
      <c r="D5" s="36"/>
      <c r="E5" s="36"/>
      <c r="F5" s="36"/>
      <c r="G5" s="36"/>
      <c r="H5" s="2"/>
      <c r="I5" s="2"/>
      <c r="J5" s="2"/>
      <c r="K5" s="2"/>
      <c r="L5" s="2"/>
    </row>
    <row r="6" spans="1:12">
      <c r="A6" s="15"/>
      <c r="B6" s="15"/>
      <c r="C6" s="15"/>
      <c r="D6" s="15"/>
      <c r="E6" s="15"/>
      <c r="F6" s="15"/>
      <c r="G6" s="15"/>
      <c r="H6" s="2"/>
      <c r="I6" s="2"/>
      <c r="J6" s="2"/>
      <c r="K6" s="2"/>
      <c r="L6" s="2"/>
    </row>
    <row r="7" spans="1:12">
      <c r="G7" s="1" t="s">
        <v>14</v>
      </c>
    </row>
    <row r="8" spans="1:12">
      <c r="A8" s="6" t="s">
        <v>3</v>
      </c>
      <c r="B8" s="6" t="s">
        <v>61</v>
      </c>
      <c r="C8" s="6" t="s">
        <v>62</v>
      </c>
      <c r="D8" s="6" t="s">
        <v>63</v>
      </c>
      <c r="E8" s="6" t="s">
        <v>85</v>
      </c>
      <c r="F8" s="6" t="s">
        <v>86</v>
      </c>
      <c r="G8" s="6" t="s">
        <v>87</v>
      </c>
    </row>
    <row r="9" spans="1:12">
      <c r="A9" s="7">
        <v>1</v>
      </c>
      <c r="B9" s="7">
        <v>3</v>
      </c>
      <c r="C9" s="7">
        <v>4</v>
      </c>
      <c r="D9" s="7">
        <v>5</v>
      </c>
      <c r="E9" s="7">
        <v>6</v>
      </c>
      <c r="F9" s="7">
        <v>7</v>
      </c>
      <c r="G9" s="7">
        <v>8</v>
      </c>
    </row>
    <row r="10" spans="1:12" s="10" customFormat="1">
      <c r="A10" s="19" t="s">
        <v>10</v>
      </c>
      <c r="B10" s="20">
        <f t="shared" ref="B10:G10" si="0">B11+B39</f>
        <v>3164000.8</v>
      </c>
      <c r="C10" s="20">
        <f t="shared" si="0"/>
        <v>3091635.0999999996</v>
      </c>
      <c r="D10" s="20">
        <f t="shared" si="0"/>
        <v>2987351.8</v>
      </c>
      <c r="E10" s="20">
        <f t="shared" si="0"/>
        <v>3094896.4647999997</v>
      </c>
      <c r="F10" s="20">
        <f t="shared" si="0"/>
        <v>3206312.7375327996</v>
      </c>
      <c r="G10" s="20">
        <f t="shared" si="0"/>
        <v>3321739.9960839814</v>
      </c>
    </row>
    <row r="11" spans="1:12" s="10" customFormat="1" ht="43.5">
      <c r="A11" s="21" t="s">
        <v>11</v>
      </c>
      <c r="B11" s="22">
        <f t="shared" ref="B11:D11" si="1">SUM(B12:B38)</f>
        <v>3119303.8</v>
      </c>
      <c r="C11" s="22">
        <f t="shared" si="1"/>
        <v>3017938.0999999996</v>
      </c>
      <c r="D11" s="22">
        <f t="shared" si="1"/>
        <v>2883754.8</v>
      </c>
      <c r="E11" s="22">
        <f t="shared" ref="E11:G11" si="2">SUM(E12:E38)</f>
        <v>2987569.9727999996</v>
      </c>
      <c r="F11" s="22">
        <f t="shared" si="2"/>
        <v>3095122.4918207997</v>
      </c>
      <c r="G11" s="22">
        <f t="shared" si="2"/>
        <v>3206546.9015263491</v>
      </c>
    </row>
    <row r="12" spans="1:12" ht="60">
      <c r="A12" s="13" t="s">
        <v>51</v>
      </c>
      <c r="B12" s="18">
        <v>21255.8</v>
      </c>
      <c r="C12" s="18">
        <v>23760.6</v>
      </c>
      <c r="D12" s="18">
        <v>0</v>
      </c>
      <c r="E12" s="18">
        <f>D12*1.036</f>
        <v>0</v>
      </c>
      <c r="F12" s="18">
        <f>E12*1.036</f>
        <v>0</v>
      </c>
      <c r="G12" s="18">
        <f>F12*1.036</f>
        <v>0</v>
      </c>
    </row>
    <row r="13" spans="1:12" ht="45">
      <c r="A13" s="13" t="s">
        <v>52</v>
      </c>
      <c r="B13" s="18">
        <v>3581</v>
      </c>
      <c r="C13" s="18">
        <v>3581</v>
      </c>
      <c r="D13" s="18">
        <v>3581</v>
      </c>
      <c r="E13" s="18">
        <f t="shared" ref="E13:G13" si="3">D13*1.036</f>
        <v>3709.9160000000002</v>
      </c>
      <c r="F13" s="18">
        <f t="shared" si="3"/>
        <v>3843.4729760000005</v>
      </c>
      <c r="G13" s="18">
        <f t="shared" si="3"/>
        <v>3981.8380031360007</v>
      </c>
    </row>
    <row r="14" spans="1:12" ht="45">
      <c r="A14" s="13" t="s">
        <v>50</v>
      </c>
      <c r="B14" s="18">
        <v>1300</v>
      </c>
      <c r="C14" s="18">
        <v>1300</v>
      </c>
      <c r="D14" s="18">
        <v>1300</v>
      </c>
      <c r="E14" s="18">
        <f t="shared" ref="E14:G14" si="4">D14*1.036</f>
        <v>1346.8</v>
      </c>
      <c r="F14" s="18">
        <f t="shared" si="4"/>
        <v>1395.2847999999999</v>
      </c>
      <c r="G14" s="18">
        <f t="shared" si="4"/>
        <v>1445.5150527999999</v>
      </c>
    </row>
    <row r="15" spans="1:12" ht="45">
      <c r="A15" s="13" t="s">
        <v>75</v>
      </c>
      <c r="B15" s="18">
        <v>100968.8</v>
      </c>
      <c r="C15" s="18">
        <v>100049.55</v>
      </c>
      <c r="D15" s="18">
        <v>100895.3</v>
      </c>
      <c r="E15" s="18">
        <f t="shared" ref="E15:G15" si="5">D15*1.036</f>
        <v>104527.53080000001</v>
      </c>
      <c r="F15" s="18">
        <f t="shared" si="5"/>
        <v>108290.52190880002</v>
      </c>
      <c r="G15" s="18">
        <f t="shared" si="5"/>
        <v>112188.98069751682</v>
      </c>
    </row>
    <row r="16" spans="1:12" ht="45">
      <c r="A16" s="13" t="s">
        <v>58</v>
      </c>
      <c r="B16" s="18">
        <v>1500</v>
      </c>
      <c r="C16" s="18">
        <v>1500</v>
      </c>
      <c r="D16" s="18">
        <v>1500</v>
      </c>
      <c r="E16" s="18">
        <f t="shared" ref="E16:G16" si="6">D16*1.036</f>
        <v>1554</v>
      </c>
      <c r="F16" s="18">
        <f t="shared" si="6"/>
        <v>1609.944</v>
      </c>
      <c r="G16" s="18">
        <f t="shared" si="6"/>
        <v>1667.9019840000001</v>
      </c>
    </row>
    <row r="17" spans="1:7" ht="60">
      <c r="A17" s="13" t="s">
        <v>67</v>
      </c>
      <c r="B17" s="18">
        <v>7007.2</v>
      </c>
      <c r="C17" s="18">
        <v>7007.15</v>
      </c>
      <c r="D17" s="18">
        <v>7007.2</v>
      </c>
      <c r="E17" s="18">
        <f t="shared" ref="E17:G17" si="7">D17*1.036</f>
        <v>7259.4592000000002</v>
      </c>
      <c r="F17" s="18">
        <f t="shared" si="7"/>
        <v>7520.7997312000007</v>
      </c>
      <c r="G17" s="18">
        <f t="shared" si="7"/>
        <v>7791.5485215232011</v>
      </c>
    </row>
    <row r="18" spans="1:7" ht="45">
      <c r="A18" s="13" t="s">
        <v>76</v>
      </c>
      <c r="B18" s="18">
        <v>1100</v>
      </c>
      <c r="C18" s="18">
        <v>1100</v>
      </c>
      <c r="D18" s="18">
        <v>1200</v>
      </c>
      <c r="E18" s="18">
        <f t="shared" ref="E18:G18" si="8">D18*1.036</f>
        <v>1243.2</v>
      </c>
      <c r="F18" s="18">
        <f t="shared" si="8"/>
        <v>1287.9552000000001</v>
      </c>
      <c r="G18" s="18">
        <f t="shared" si="8"/>
        <v>1334.3215872000001</v>
      </c>
    </row>
    <row r="19" spans="1:7" ht="45">
      <c r="A19" s="13" t="s">
        <v>77</v>
      </c>
      <c r="B19" s="18">
        <v>431055.7</v>
      </c>
      <c r="C19" s="18">
        <v>436732.3</v>
      </c>
      <c r="D19" s="18">
        <v>454772.2</v>
      </c>
      <c r="E19" s="18">
        <f t="shared" ref="E19:G19" si="9">D19*1.036</f>
        <v>471143.99920000002</v>
      </c>
      <c r="F19" s="18">
        <f t="shared" si="9"/>
        <v>488105.18317120004</v>
      </c>
      <c r="G19" s="18">
        <f t="shared" si="9"/>
        <v>505676.96976536326</v>
      </c>
    </row>
    <row r="20" spans="1:7" ht="45">
      <c r="A20" s="13" t="s">
        <v>78</v>
      </c>
      <c r="B20" s="18">
        <v>376467.8</v>
      </c>
      <c r="C20" s="18">
        <v>378213</v>
      </c>
      <c r="D20" s="18">
        <v>407024</v>
      </c>
      <c r="E20" s="18">
        <f t="shared" ref="E20:G20" si="10">D20*1.036</f>
        <v>421676.864</v>
      </c>
      <c r="F20" s="18">
        <f t="shared" si="10"/>
        <v>436857.23110400001</v>
      </c>
      <c r="G20" s="18">
        <f t="shared" si="10"/>
        <v>452584.09142374404</v>
      </c>
    </row>
    <row r="21" spans="1:7" ht="45">
      <c r="A21" s="13" t="s">
        <v>79</v>
      </c>
      <c r="B21" s="18">
        <v>21207.3</v>
      </c>
      <c r="C21" s="18">
        <v>21207.3</v>
      </c>
      <c r="D21" s="18">
        <v>21207.3</v>
      </c>
      <c r="E21" s="18">
        <f t="shared" ref="E21:G21" si="11">D21*1.036</f>
        <v>21970.7628</v>
      </c>
      <c r="F21" s="18">
        <f t="shared" si="11"/>
        <v>22761.710260800002</v>
      </c>
      <c r="G21" s="18">
        <f t="shared" si="11"/>
        <v>23581.131830188802</v>
      </c>
    </row>
    <row r="22" spans="1:7" ht="45">
      <c r="A22" s="13" t="s">
        <v>53</v>
      </c>
      <c r="B22" s="18">
        <v>13490</v>
      </c>
      <c r="C22" s="18">
        <v>11171.6</v>
      </c>
      <c r="D22" s="18">
        <v>0</v>
      </c>
      <c r="E22" s="18">
        <f t="shared" ref="E22:G22" si="12">D22*1.036</f>
        <v>0</v>
      </c>
      <c r="F22" s="18">
        <f t="shared" si="12"/>
        <v>0</v>
      </c>
      <c r="G22" s="18">
        <f t="shared" si="12"/>
        <v>0</v>
      </c>
    </row>
    <row r="23" spans="1:7" ht="45">
      <c r="A23" s="13" t="s">
        <v>54</v>
      </c>
      <c r="B23" s="18">
        <v>161091.9</v>
      </c>
      <c r="C23" s="18">
        <v>153613.70000000001</v>
      </c>
      <c r="D23" s="18">
        <v>158829.1</v>
      </c>
      <c r="E23" s="18">
        <f t="shared" ref="E23:G23" si="13">D23*1.036</f>
        <v>164546.94760000001</v>
      </c>
      <c r="F23" s="18">
        <f t="shared" si="13"/>
        <v>170470.63771360001</v>
      </c>
      <c r="G23" s="18">
        <f t="shared" si="13"/>
        <v>176607.58067128962</v>
      </c>
    </row>
    <row r="24" spans="1:7" ht="45">
      <c r="A24" s="13" t="s">
        <v>80</v>
      </c>
      <c r="B24" s="18">
        <v>224622.2</v>
      </c>
      <c r="C24" s="18">
        <v>217263.7</v>
      </c>
      <c r="D24" s="18">
        <v>218176.3</v>
      </c>
      <c r="E24" s="18">
        <f t="shared" ref="E24:G24" si="14">D24*1.036</f>
        <v>226030.64679999999</v>
      </c>
      <c r="F24" s="18">
        <f t="shared" si="14"/>
        <v>234167.75008480001</v>
      </c>
      <c r="G24" s="18">
        <f t="shared" si="14"/>
        <v>242597.78908785281</v>
      </c>
    </row>
    <row r="25" spans="1:7" ht="30">
      <c r="A25" s="13" t="s">
        <v>81</v>
      </c>
      <c r="B25" s="18">
        <v>58148.1</v>
      </c>
      <c r="C25" s="18">
        <v>57901.9</v>
      </c>
      <c r="D25" s="18">
        <v>58227</v>
      </c>
      <c r="E25" s="18">
        <f t="shared" ref="E25:G25" si="15">D25*1.036</f>
        <v>60323.171999999999</v>
      </c>
      <c r="F25" s="18">
        <f t="shared" si="15"/>
        <v>62494.806192000004</v>
      </c>
      <c r="G25" s="18">
        <f t="shared" si="15"/>
        <v>64744.619214912003</v>
      </c>
    </row>
    <row r="26" spans="1:7" ht="45">
      <c r="A26" s="13" t="s">
        <v>82</v>
      </c>
      <c r="B26" s="18">
        <v>39796</v>
      </c>
      <c r="C26" s="18">
        <v>39796</v>
      </c>
      <c r="D26" s="18">
        <v>39796</v>
      </c>
      <c r="E26" s="18">
        <f t="shared" ref="E26:G26" si="16">D26*1.036</f>
        <v>41228.656000000003</v>
      </c>
      <c r="F26" s="18">
        <f t="shared" si="16"/>
        <v>42712.887616000007</v>
      </c>
      <c r="G26" s="18">
        <f t="shared" si="16"/>
        <v>44250.551570176009</v>
      </c>
    </row>
    <row r="27" spans="1:7" ht="45" hidden="1">
      <c r="A27" s="13" t="s">
        <v>0</v>
      </c>
      <c r="B27" s="18">
        <v>0</v>
      </c>
      <c r="C27" s="18">
        <v>0</v>
      </c>
      <c r="D27" s="18">
        <v>0</v>
      </c>
      <c r="E27" s="18">
        <f t="shared" ref="E27:G27" si="17">D27*1.036</f>
        <v>0</v>
      </c>
      <c r="F27" s="18">
        <f t="shared" si="17"/>
        <v>0</v>
      </c>
      <c r="G27" s="18">
        <f t="shared" si="17"/>
        <v>0</v>
      </c>
    </row>
    <row r="28" spans="1:7" ht="45">
      <c r="A28" s="13" t="s">
        <v>64</v>
      </c>
      <c r="B28" s="18">
        <v>68000</v>
      </c>
      <c r="C28" s="18">
        <v>70588.2</v>
      </c>
      <c r="D28" s="18">
        <v>70588.2</v>
      </c>
      <c r="E28" s="18">
        <f t="shared" ref="E28:G28" si="18">D28*1.036</f>
        <v>73129.375199999995</v>
      </c>
      <c r="F28" s="18">
        <f t="shared" si="18"/>
        <v>75762.032707199993</v>
      </c>
      <c r="G28" s="18">
        <f t="shared" si="18"/>
        <v>78489.465884659192</v>
      </c>
    </row>
    <row r="29" spans="1:7" ht="45">
      <c r="A29" s="13" t="s">
        <v>69</v>
      </c>
      <c r="B29" s="18">
        <v>1000</v>
      </c>
      <c r="C29" s="18">
        <v>1000</v>
      </c>
      <c r="D29" s="18">
        <v>0</v>
      </c>
      <c r="E29" s="18">
        <f t="shared" ref="E29:G29" si="19">D29*1.036</f>
        <v>0</v>
      </c>
      <c r="F29" s="18">
        <f t="shared" si="19"/>
        <v>0</v>
      </c>
      <c r="G29" s="18">
        <f t="shared" si="19"/>
        <v>0</v>
      </c>
    </row>
    <row r="30" spans="1:7" ht="30">
      <c r="A30" s="13" t="s">
        <v>1</v>
      </c>
      <c r="B30" s="18">
        <v>3499.9</v>
      </c>
      <c r="C30" s="18">
        <v>3560.7</v>
      </c>
      <c r="D30" s="18">
        <v>3544.9</v>
      </c>
      <c r="E30" s="18">
        <f t="shared" ref="E30:G30" si="20">D30*1.036</f>
        <v>3672.5164000000004</v>
      </c>
      <c r="F30" s="18">
        <f t="shared" si="20"/>
        <v>3804.7269904000004</v>
      </c>
      <c r="G30" s="18">
        <f t="shared" si="20"/>
        <v>3941.6971620544005</v>
      </c>
    </row>
    <row r="31" spans="1:7" ht="45">
      <c r="A31" s="13" t="s">
        <v>44</v>
      </c>
      <c r="B31" s="18">
        <v>212348</v>
      </c>
      <c r="C31" s="18">
        <v>158103.1</v>
      </c>
      <c r="D31" s="18">
        <v>3875</v>
      </c>
      <c r="E31" s="18">
        <f t="shared" ref="E31:G31" si="21">D31*1.036</f>
        <v>4014.5</v>
      </c>
      <c r="F31" s="18">
        <f t="shared" si="21"/>
        <v>4159.0219999999999</v>
      </c>
      <c r="G31" s="18">
        <f t="shared" si="21"/>
        <v>4308.7467919999999</v>
      </c>
    </row>
    <row r="32" spans="1:7" ht="30">
      <c r="A32" s="13" t="s">
        <v>65</v>
      </c>
      <c r="B32" s="18">
        <v>4000</v>
      </c>
      <c r="C32" s="18">
        <v>4000</v>
      </c>
      <c r="D32" s="18">
        <v>4000</v>
      </c>
      <c r="E32" s="18">
        <f t="shared" ref="E32:G32" si="22">D32*1.036</f>
        <v>4144</v>
      </c>
      <c r="F32" s="18">
        <f t="shared" si="22"/>
        <v>4293.1840000000002</v>
      </c>
      <c r="G32" s="18">
        <f t="shared" si="22"/>
        <v>4447.7386240000005</v>
      </c>
    </row>
    <row r="33" spans="1:7" ht="45">
      <c r="A33" s="13" t="s">
        <v>66</v>
      </c>
      <c r="B33" s="18">
        <v>26293</v>
      </c>
      <c r="C33" s="18">
        <v>0</v>
      </c>
      <c r="D33" s="18">
        <v>0</v>
      </c>
      <c r="E33" s="18">
        <f t="shared" ref="E33:G33" si="23">D33*1.036</f>
        <v>0</v>
      </c>
      <c r="F33" s="18">
        <f t="shared" si="23"/>
        <v>0</v>
      </c>
      <c r="G33" s="18">
        <f t="shared" si="23"/>
        <v>0</v>
      </c>
    </row>
    <row r="34" spans="1:7" ht="45">
      <c r="A34" s="17" t="s">
        <v>83</v>
      </c>
      <c r="B34" s="18">
        <v>18822.7</v>
      </c>
      <c r="C34" s="18">
        <v>18822.7</v>
      </c>
      <c r="D34" s="18">
        <v>18822.7</v>
      </c>
      <c r="E34" s="18">
        <f t="shared" ref="E34:G34" si="24">D34*1.036</f>
        <v>19500.317200000001</v>
      </c>
      <c r="F34" s="18">
        <f t="shared" si="24"/>
        <v>20202.328619200001</v>
      </c>
      <c r="G34" s="18">
        <f t="shared" si="24"/>
        <v>20929.612449491204</v>
      </c>
    </row>
    <row r="35" spans="1:7" ht="30">
      <c r="A35" s="17" t="s">
        <v>59</v>
      </c>
      <c r="B35" s="18">
        <v>1262557</v>
      </c>
      <c r="C35" s="18">
        <v>1246433.7</v>
      </c>
      <c r="D35" s="18">
        <v>1248926.7</v>
      </c>
      <c r="E35" s="18">
        <f t="shared" ref="E35:G35" si="25">D35*1.036</f>
        <v>1293888.0611999999</v>
      </c>
      <c r="F35" s="18">
        <f t="shared" si="25"/>
        <v>1340468.0314032</v>
      </c>
      <c r="G35" s="18">
        <f t="shared" si="25"/>
        <v>1388724.8805337152</v>
      </c>
    </row>
    <row r="36" spans="1:7" ht="30">
      <c r="A36" s="17" t="s">
        <v>68</v>
      </c>
      <c r="B36" s="18">
        <v>750</v>
      </c>
      <c r="C36" s="18">
        <v>750</v>
      </c>
      <c r="D36" s="18">
        <v>0</v>
      </c>
      <c r="E36" s="18">
        <f t="shared" ref="E36:G36" si="26">D36*1.036</f>
        <v>0</v>
      </c>
      <c r="F36" s="18">
        <f t="shared" si="26"/>
        <v>0</v>
      </c>
      <c r="G36" s="18">
        <f t="shared" si="26"/>
        <v>0</v>
      </c>
    </row>
    <row r="37" spans="1:7" ht="45">
      <c r="A37" s="17" t="s">
        <v>70</v>
      </c>
      <c r="B37" s="18">
        <v>52941.4</v>
      </c>
      <c r="C37" s="18">
        <v>60481.9</v>
      </c>
      <c r="D37" s="18">
        <v>60481.9</v>
      </c>
      <c r="E37" s="18">
        <f t="shared" ref="E37:G37" si="27">D37*1.036</f>
        <v>62659.248400000004</v>
      </c>
      <c r="F37" s="18">
        <f t="shared" si="27"/>
        <v>64914.981342400009</v>
      </c>
      <c r="G37" s="18">
        <f t="shared" si="27"/>
        <v>67251.920670726409</v>
      </c>
    </row>
    <row r="38" spans="1:7" ht="45">
      <c r="A38" s="17" t="s">
        <v>73</v>
      </c>
      <c r="B38" s="18">
        <v>6500</v>
      </c>
      <c r="C38" s="18">
        <v>0</v>
      </c>
      <c r="D38" s="18">
        <v>0</v>
      </c>
      <c r="E38" s="18">
        <f t="shared" ref="E38:G38" si="28">D38*1.036</f>
        <v>0</v>
      </c>
      <c r="F38" s="18">
        <f t="shared" si="28"/>
        <v>0</v>
      </c>
      <c r="G38" s="18">
        <f t="shared" si="28"/>
        <v>0</v>
      </c>
    </row>
    <row r="39" spans="1:7" s="10" customFormat="1" ht="43.5">
      <c r="A39" s="21" t="s">
        <v>13</v>
      </c>
      <c r="B39" s="22">
        <f t="shared" ref="B39:G39" si="29">SUM(B40:B44)</f>
        <v>44697</v>
      </c>
      <c r="C39" s="22">
        <f t="shared" si="29"/>
        <v>73697</v>
      </c>
      <c r="D39" s="22">
        <f t="shared" si="29"/>
        <v>103597</v>
      </c>
      <c r="E39" s="22">
        <f t="shared" si="29"/>
        <v>107326.49200000001</v>
      </c>
      <c r="F39" s="22">
        <f t="shared" si="29"/>
        <v>111190.245712</v>
      </c>
      <c r="G39" s="22">
        <f t="shared" si="29"/>
        <v>115193.09455763202</v>
      </c>
    </row>
    <row r="40" spans="1:7" ht="75">
      <c r="A40" s="13" t="s">
        <v>45</v>
      </c>
      <c r="B40" s="18">
        <v>40500</v>
      </c>
      <c r="C40" s="18">
        <v>6500</v>
      </c>
      <c r="D40" s="18">
        <v>6500</v>
      </c>
      <c r="E40" s="18">
        <f t="shared" ref="E40:G40" si="30">D40*1.036</f>
        <v>6734</v>
      </c>
      <c r="F40" s="18">
        <f t="shared" si="30"/>
        <v>6976.424</v>
      </c>
      <c r="G40" s="18">
        <f t="shared" si="30"/>
        <v>7227.5752640000001</v>
      </c>
    </row>
    <row r="41" spans="1:7" ht="60">
      <c r="A41" s="13" t="s">
        <v>46</v>
      </c>
      <c r="B41" s="18">
        <v>300</v>
      </c>
      <c r="C41" s="18">
        <v>300</v>
      </c>
      <c r="D41" s="18">
        <v>300</v>
      </c>
      <c r="E41" s="18">
        <f t="shared" ref="E41:G41" si="31">D41*1.036</f>
        <v>310.8</v>
      </c>
      <c r="F41" s="18">
        <f t="shared" si="31"/>
        <v>321.98880000000003</v>
      </c>
      <c r="G41" s="18">
        <f t="shared" si="31"/>
        <v>333.58039680000002</v>
      </c>
    </row>
    <row r="42" spans="1:7" ht="45">
      <c r="A42" s="13" t="s">
        <v>47</v>
      </c>
      <c r="B42" s="18">
        <v>2500</v>
      </c>
      <c r="C42" s="18">
        <v>2500</v>
      </c>
      <c r="D42" s="18">
        <v>2500</v>
      </c>
      <c r="E42" s="18">
        <f t="shared" ref="E42:G42" si="32">D42*1.036</f>
        <v>2590</v>
      </c>
      <c r="F42" s="18">
        <f t="shared" si="32"/>
        <v>2683.2400000000002</v>
      </c>
      <c r="G42" s="18">
        <f t="shared" si="32"/>
        <v>2779.8366400000004</v>
      </c>
    </row>
    <row r="43" spans="1:7" ht="45">
      <c r="A43" s="13" t="s">
        <v>48</v>
      </c>
      <c r="B43" s="18">
        <v>1397</v>
      </c>
      <c r="C43" s="18">
        <v>1397</v>
      </c>
      <c r="D43" s="18">
        <v>1397</v>
      </c>
      <c r="E43" s="18">
        <f t="shared" ref="E43:G43" si="33">D43*1.036</f>
        <v>1447.2920000000001</v>
      </c>
      <c r="F43" s="18">
        <f t="shared" si="33"/>
        <v>1499.3945120000003</v>
      </c>
      <c r="G43" s="18">
        <f t="shared" si="33"/>
        <v>1553.3727144320003</v>
      </c>
    </row>
    <row r="44" spans="1:7" ht="30">
      <c r="A44" s="13" t="s">
        <v>49</v>
      </c>
      <c r="B44" s="18">
        <v>0</v>
      </c>
      <c r="C44" s="18">
        <v>63000</v>
      </c>
      <c r="D44" s="18">
        <v>92900</v>
      </c>
      <c r="E44" s="18">
        <f t="shared" ref="E44:G44" si="34">D44*1.036</f>
        <v>96244.400000000009</v>
      </c>
      <c r="F44" s="18">
        <f t="shared" si="34"/>
        <v>99709.198400000008</v>
      </c>
      <c r="G44" s="18">
        <f t="shared" si="34"/>
        <v>103298.72954240002</v>
      </c>
    </row>
    <row r="45" spans="1:7">
      <c r="A45" s="14"/>
    </row>
    <row r="46" spans="1:7">
      <c r="A46" s="41" t="s">
        <v>74</v>
      </c>
      <c r="B46" s="41"/>
    </row>
    <row r="47" spans="1:7">
      <c r="A47" s="41"/>
      <c r="B47" s="41"/>
    </row>
    <row r="48" spans="1:7">
      <c r="A48" s="41"/>
      <c r="B48" s="41"/>
    </row>
    <row r="49" spans="1:4">
      <c r="A49" s="41"/>
      <c r="B49" s="41"/>
      <c r="C49" s="36" t="s">
        <v>72</v>
      </c>
      <c r="D49" s="36"/>
    </row>
  </sheetData>
  <autoFilter ref="A4:G44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6">
    <mergeCell ref="A46:B49"/>
    <mergeCell ref="C49:D49"/>
    <mergeCell ref="A4:G4"/>
    <mergeCell ref="A5:G5"/>
    <mergeCell ref="E1:G1"/>
    <mergeCell ref="B2:G2"/>
  </mergeCells>
  <phoneticPr fontId="3" type="noConversion"/>
  <pageMargins left="0.35433070866141736" right="0.35433070866141736" top="0.19685039370078741" bottom="0.19685039370078741" header="0" footer="0"/>
  <pageSetup paperSize="9" scale="8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3"/>
  <sheetViews>
    <sheetView tabSelected="1" workbookViewId="0">
      <selection activeCell="B5" sqref="B5:I5"/>
    </sheetView>
  </sheetViews>
  <sheetFormatPr defaultColWidth="8.85546875" defaultRowHeight="15.75"/>
  <cols>
    <col min="1" max="1" width="8.85546875" style="3"/>
    <col min="2" max="2" width="41.5703125" style="3" customWidth="1"/>
    <col min="3" max="3" width="12.28515625" style="3" customWidth="1"/>
    <col min="4" max="4" width="11.85546875" style="3" customWidth="1"/>
    <col min="5" max="5" width="12" style="3" customWidth="1"/>
    <col min="6" max="6" width="12.5703125" style="3" customWidth="1"/>
    <col min="7" max="7" width="12.28515625" style="3" customWidth="1"/>
    <col min="8" max="8" width="12.7109375" style="3" customWidth="1"/>
    <col min="9" max="9" width="13" style="3" customWidth="1"/>
    <col min="10" max="10" width="15.28515625" style="3" customWidth="1"/>
    <col min="11" max="11" width="20.7109375" style="27" bestFit="1" customWidth="1"/>
    <col min="12" max="12" width="12.140625" style="3" customWidth="1"/>
    <col min="13" max="13" width="8.85546875" style="3"/>
    <col min="14" max="15" width="16.85546875" style="3" customWidth="1"/>
    <col min="16" max="17" width="19.42578125" style="3" customWidth="1"/>
    <col min="18" max="18" width="17.42578125" style="3" customWidth="1"/>
    <col min="19" max="19" width="14" style="3" customWidth="1"/>
    <col min="20" max="16384" width="8.85546875" style="3"/>
  </cols>
  <sheetData>
    <row r="1" spans="1:19">
      <c r="B1" s="34"/>
      <c r="C1" s="34"/>
      <c r="D1" s="34"/>
      <c r="E1" s="37" t="s">
        <v>91</v>
      </c>
      <c r="F1" s="37"/>
      <c r="G1" s="37"/>
      <c r="H1" s="37"/>
      <c r="I1" s="37"/>
    </row>
    <row r="2" spans="1:19">
      <c r="B2" s="37" t="s">
        <v>90</v>
      </c>
      <c r="C2" s="37"/>
      <c r="D2" s="37"/>
      <c r="E2" s="37"/>
      <c r="F2" s="37"/>
      <c r="G2" s="37"/>
      <c r="H2" s="37"/>
      <c r="I2" s="37"/>
    </row>
    <row r="3" spans="1:19" s="2" customFormat="1">
      <c r="B3" s="1"/>
      <c r="K3" s="26"/>
    </row>
    <row r="4" spans="1:19">
      <c r="B4" s="42" t="s">
        <v>56</v>
      </c>
      <c r="C4" s="42"/>
      <c r="D4" s="42"/>
      <c r="E4" s="42"/>
      <c r="F4" s="42"/>
      <c r="G4" s="42"/>
      <c r="H4" s="42"/>
      <c r="I4" s="42"/>
    </row>
    <row r="5" spans="1:19">
      <c r="B5" s="36" t="s">
        <v>92</v>
      </c>
      <c r="C5" s="36"/>
      <c r="D5" s="36"/>
      <c r="E5" s="36"/>
      <c r="F5" s="36"/>
      <c r="G5" s="36"/>
      <c r="H5" s="36"/>
      <c r="I5" s="36"/>
      <c r="J5" s="2"/>
      <c r="K5" s="26"/>
      <c r="L5" s="2"/>
      <c r="M5" s="2"/>
      <c r="N5" s="2"/>
      <c r="O5" s="2"/>
      <c r="P5" s="2"/>
      <c r="Q5" s="2"/>
    </row>
    <row r="6" spans="1:19">
      <c r="B6" s="15"/>
      <c r="C6" s="15"/>
      <c r="D6" s="15"/>
      <c r="E6" s="15"/>
      <c r="F6" s="15"/>
      <c r="G6" s="15"/>
      <c r="H6" s="15"/>
      <c r="I6" s="15"/>
      <c r="J6" s="2"/>
      <c r="K6" s="26"/>
      <c r="L6" s="2"/>
      <c r="M6" s="2"/>
      <c r="N6" s="2"/>
      <c r="O6" s="2"/>
      <c r="P6" s="2"/>
      <c r="Q6" s="2"/>
    </row>
    <row r="7" spans="1:19">
      <c r="I7" s="16" t="s">
        <v>32</v>
      </c>
    </row>
    <row r="8" spans="1:19" ht="29.25">
      <c r="A8" s="8" t="s">
        <v>15</v>
      </c>
      <c r="B8" s="6" t="s">
        <v>16</v>
      </c>
      <c r="C8" s="6" t="s">
        <v>60</v>
      </c>
      <c r="D8" s="6" t="s">
        <v>61</v>
      </c>
      <c r="E8" s="6" t="s">
        <v>62</v>
      </c>
      <c r="F8" s="6" t="s">
        <v>63</v>
      </c>
      <c r="G8" s="6" t="s">
        <v>85</v>
      </c>
      <c r="H8" s="6" t="s">
        <v>86</v>
      </c>
      <c r="I8" s="6" t="s">
        <v>87</v>
      </c>
    </row>
    <row r="9" spans="1:19">
      <c r="A9" s="7">
        <v>1</v>
      </c>
      <c r="B9" s="7">
        <v>2</v>
      </c>
      <c r="C9" s="7">
        <v>6</v>
      </c>
      <c r="D9" s="7">
        <v>7</v>
      </c>
      <c r="E9" s="7">
        <v>8</v>
      </c>
      <c r="F9" s="7">
        <v>9</v>
      </c>
      <c r="G9" s="7">
        <v>7</v>
      </c>
      <c r="H9" s="7">
        <v>8</v>
      </c>
      <c r="I9" s="7">
        <v>9</v>
      </c>
    </row>
    <row r="10" spans="1:19">
      <c r="A10" s="11" t="s">
        <v>18</v>
      </c>
      <c r="B10" s="8" t="s">
        <v>21</v>
      </c>
      <c r="C10" s="32">
        <v>5.9</v>
      </c>
      <c r="D10" s="32">
        <v>5.7</v>
      </c>
      <c r="E10" s="32">
        <v>5.9</v>
      </c>
      <c r="F10" s="32">
        <v>6.1</v>
      </c>
      <c r="G10" s="32">
        <v>6.1</v>
      </c>
      <c r="H10" s="32">
        <v>6.1</v>
      </c>
      <c r="I10" s="32">
        <v>6.1</v>
      </c>
      <c r="K10" s="29"/>
      <c r="L10" s="30"/>
      <c r="M10" s="25"/>
      <c r="N10" s="31"/>
      <c r="O10" s="31"/>
      <c r="P10" s="31"/>
      <c r="Q10" s="31"/>
      <c r="R10" s="31"/>
      <c r="S10" s="30"/>
    </row>
    <row r="11" spans="1:19">
      <c r="A11" s="11" t="s">
        <v>19</v>
      </c>
      <c r="B11" s="8" t="s">
        <v>22</v>
      </c>
      <c r="C11" s="32">
        <v>0.1</v>
      </c>
      <c r="D11" s="32">
        <v>0.1</v>
      </c>
      <c r="E11" s="32">
        <v>0.1</v>
      </c>
      <c r="F11" s="32">
        <v>0.1</v>
      </c>
      <c r="G11" s="32">
        <v>0.1</v>
      </c>
      <c r="H11" s="32">
        <v>0.1</v>
      </c>
      <c r="I11" s="32">
        <v>0.1</v>
      </c>
      <c r="K11" s="29"/>
      <c r="L11" s="30"/>
      <c r="M11" s="25"/>
      <c r="N11" s="31"/>
      <c r="O11" s="31"/>
      <c r="P11" s="31"/>
      <c r="Q11" s="31"/>
      <c r="R11" s="31"/>
      <c r="S11" s="30"/>
    </row>
    <row r="12" spans="1:19" ht="29.25">
      <c r="A12" s="11" t="s">
        <v>20</v>
      </c>
      <c r="B12" s="8" t="s">
        <v>23</v>
      </c>
      <c r="C12" s="32">
        <v>1.3</v>
      </c>
      <c r="D12" s="32">
        <v>1</v>
      </c>
      <c r="E12" s="32">
        <v>1.1000000000000001</v>
      </c>
      <c r="F12" s="32">
        <v>0</v>
      </c>
      <c r="G12" s="32">
        <v>0</v>
      </c>
      <c r="H12" s="32">
        <v>0</v>
      </c>
      <c r="I12" s="32">
        <v>0</v>
      </c>
      <c r="K12" s="29"/>
      <c r="L12" s="30"/>
      <c r="M12" s="25"/>
      <c r="N12" s="31"/>
      <c r="O12" s="31"/>
      <c r="P12" s="31"/>
      <c r="Q12" s="31"/>
      <c r="R12" s="31"/>
      <c r="S12" s="30"/>
    </row>
    <row r="13" spans="1:19">
      <c r="A13" s="11" t="s">
        <v>33</v>
      </c>
      <c r="B13" s="8" t="s">
        <v>24</v>
      </c>
      <c r="C13" s="32">
        <v>8.1</v>
      </c>
      <c r="D13" s="32">
        <v>7.9</v>
      </c>
      <c r="E13" s="32">
        <v>7.7</v>
      </c>
      <c r="F13" s="32">
        <v>8.1</v>
      </c>
      <c r="G13" s="32">
        <v>8.1</v>
      </c>
      <c r="H13" s="32">
        <v>8.1</v>
      </c>
      <c r="I13" s="32">
        <v>8.1</v>
      </c>
      <c r="K13" s="29"/>
      <c r="L13" s="30"/>
      <c r="M13" s="25"/>
      <c r="N13" s="31"/>
      <c r="O13" s="31"/>
      <c r="P13" s="31"/>
      <c r="Q13" s="31"/>
      <c r="R13" s="31"/>
      <c r="S13" s="30"/>
    </row>
    <row r="14" spans="1:19">
      <c r="A14" s="11" t="s">
        <v>34</v>
      </c>
      <c r="B14" s="8" t="s">
        <v>25</v>
      </c>
      <c r="C14" s="32">
        <v>24.3</v>
      </c>
      <c r="D14" s="32">
        <v>22.1</v>
      </c>
      <c r="E14" s="32">
        <v>21.8</v>
      </c>
      <c r="F14" s="32">
        <v>24.5</v>
      </c>
      <c r="G14" s="32">
        <v>24.5</v>
      </c>
      <c r="H14" s="32">
        <v>24.5</v>
      </c>
      <c r="I14" s="32">
        <v>24.5</v>
      </c>
      <c r="K14" s="29"/>
      <c r="L14" s="30"/>
      <c r="M14" s="25"/>
      <c r="N14" s="31"/>
      <c r="O14" s="31"/>
      <c r="P14" s="31"/>
      <c r="Q14" s="31"/>
      <c r="R14" s="31"/>
      <c r="S14" s="30"/>
    </row>
    <row r="15" spans="1:19">
      <c r="A15" s="11" t="s">
        <v>35</v>
      </c>
      <c r="B15" s="8" t="s">
        <v>26</v>
      </c>
      <c r="C15" s="32">
        <v>42.5</v>
      </c>
      <c r="D15" s="32">
        <v>47.2</v>
      </c>
      <c r="E15" s="32">
        <v>47</v>
      </c>
      <c r="F15" s="32">
        <v>44</v>
      </c>
      <c r="G15" s="32">
        <v>44</v>
      </c>
      <c r="H15" s="32">
        <v>44</v>
      </c>
      <c r="I15" s="32">
        <v>44</v>
      </c>
      <c r="K15" s="29"/>
      <c r="L15" s="30"/>
      <c r="M15" s="25"/>
      <c r="N15" s="31"/>
      <c r="O15" s="31"/>
      <c r="P15" s="31"/>
      <c r="Q15" s="31"/>
      <c r="R15" s="31"/>
      <c r="S15" s="30"/>
    </row>
    <row r="16" spans="1:19">
      <c r="A16" s="12" t="s">
        <v>36</v>
      </c>
      <c r="B16" s="4" t="s">
        <v>27</v>
      </c>
      <c r="C16" s="32">
        <v>5.0999999999999996</v>
      </c>
      <c r="D16" s="32">
        <v>4.5999999999999996</v>
      </c>
      <c r="E16" s="32">
        <v>4.5</v>
      </c>
      <c r="F16" s="32">
        <v>4.7</v>
      </c>
      <c r="G16" s="32">
        <v>4.7</v>
      </c>
      <c r="H16" s="32">
        <v>4.7</v>
      </c>
      <c r="I16" s="32">
        <v>4.7</v>
      </c>
      <c r="K16" s="29"/>
      <c r="L16" s="30"/>
      <c r="M16" s="25"/>
      <c r="N16" s="31"/>
      <c r="O16" s="31"/>
      <c r="P16" s="31"/>
      <c r="Q16" s="31"/>
      <c r="R16" s="31"/>
      <c r="S16" s="30"/>
    </row>
    <row r="17" spans="1:19">
      <c r="A17" s="12" t="s">
        <v>37</v>
      </c>
      <c r="B17" s="4" t="s">
        <v>42</v>
      </c>
      <c r="C17" s="32">
        <v>0.2</v>
      </c>
      <c r="D17" s="32">
        <v>0.2</v>
      </c>
      <c r="E17" s="32">
        <v>0.2</v>
      </c>
      <c r="F17" s="32">
        <v>0.2</v>
      </c>
      <c r="G17" s="32">
        <v>0.2</v>
      </c>
      <c r="H17" s="32">
        <v>0.2</v>
      </c>
      <c r="I17" s="32">
        <v>0.2</v>
      </c>
      <c r="K17" s="29"/>
      <c r="L17" s="30"/>
      <c r="M17" s="25"/>
      <c r="N17" s="31"/>
      <c r="O17" s="31"/>
      <c r="P17" s="31"/>
      <c r="Q17" s="31"/>
      <c r="R17" s="31"/>
      <c r="S17" s="30"/>
    </row>
    <row r="18" spans="1:19">
      <c r="A18" s="12" t="s">
        <v>38</v>
      </c>
      <c r="B18" s="4" t="s">
        <v>43</v>
      </c>
      <c r="C18" s="32">
        <v>9.6</v>
      </c>
      <c r="D18" s="32">
        <v>8.6999999999999993</v>
      </c>
      <c r="E18" s="32">
        <v>9.1</v>
      </c>
      <c r="F18" s="32">
        <v>9.6999999999999993</v>
      </c>
      <c r="G18" s="32">
        <v>9.6999999999999993</v>
      </c>
      <c r="H18" s="32">
        <v>9.6999999999999993</v>
      </c>
      <c r="I18" s="32">
        <v>9.6999999999999993</v>
      </c>
      <c r="K18" s="29"/>
      <c r="L18" s="30"/>
      <c r="M18" s="25"/>
      <c r="N18" s="31"/>
      <c r="O18" s="31"/>
      <c r="P18" s="31"/>
      <c r="Q18" s="31"/>
      <c r="R18" s="31"/>
      <c r="S18" s="30"/>
    </row>
    <row r="19" spans="1:19">
      <c r="A19" s="12" t="s">
        <v>39</v>
      </c>
      <c r="B19" s="4" t="s">
        <v>28</v>
      </c>
      <c r="C19" s="32">
        <v>2.2999999999999998</v>
      </c>
      <c r="D19" s="32">
        <v>1.9</v>
      </c>
      <c r="E19" s="32">
        <v>2</v>
      </c>
      <c r="F19" s="32">
        <v>2</v>
      </c>
      <c r="G19" s="32">
        <v>2</v>
      </c>
      <c r="H19" s="32">
        <v>2</v>
      </c>
      <c r="I19" s="32">
        <v>2</v>
      </c>
      <c r="K19" s="29"/>
      <c r="L19" s="30"/>
      <c r="M19" s="25"/>
      <c r="N19" s="31"/>
      <c r="O19" s="31"/>
      <c r="P19" s="31"/>
      <c r="Q19" s="31"/>
      <c r="R19" s="31"/>
      <c r="S19" s="30"/>
    </row>
    <row r="20" spans="1:19">
      <c r="A20" s="12" t="s">
        <v>40</v>
      </c>
      <c r="B20" s="4" t="s">
        <v>29</v>
      </c>
      <c r="C20" s="32">
        <v>0.6</v>
      </c>
      <c r="D20" s="32">
        <v>0.6</v>
      </c>
      <c r="E20" s="32">
        <v>0.6</v>
      </c>
      <c r="F20" s="32">
        <v>0.6</v>
      </c>
      <c r="G20" s="32">
        <v>0.6</v>
      </c>
      <c r="H20" s="32">
        <v>0.6</v>
      </c>
      <c r="I20" s="32">
        <v>0.6</v>
      </c>
      <c r="K20" s="29"/>
      <c r="L20" s="30"/>
      <c r="M20" s="25"/>
      <c r="N20" s="31"/>
      <c r="O20" s="31"/>
      <c r="P20" s="31"/>
      <c r="Q20" s="31"/>
      <c r="R20" s="31"/>
      <c r="S20" s="30"/>
    </row>
    <row r="21" spans="1:19" ht="31.5">
      <c r="A21" s="12" t="s">
        <v>41</v>
      </c>
      <c r="B21" s="4" t="s">
        <v>30</v>
      </c>
      <c r="C21" s="32" t="s">
        <v>84</v>
      </c>
      <c r="D21" s="32" t="s">
        <v>84</v>
      </c>
      <c r="E21" s="32" t="s">
        <v>84</v>
      </c>
      <c r="F21" s="32" t="s">
        <v>84</v>
      </c>
      <c r="G21" s="32" t="s">
        <v>84</v>
      </c>
      <c r="H21" s="32" t="s">
        <v>84</v>
      </c>
      <c r="I21" s="32" t="s">
        <v>84</v>
      </c>
      <c r="K21" s="29"/>
      <c r="L21" s="30"/>
      <c r="M21" s="25"/>
      <c r="N21" s="31"/>
      <c r="O21" s="31"/>
      <c r="P21" s="31"/>
      <c r="Q21" s="31"/>
      <c r="R21" s="31"/>
      <c r="S21" s="30"/>
    </row>
    <row r="22" spans="1:19">
      <c r="A22" s="12" t="s">
        <v>17</v>
      </c>
      <c r="B22" s="4" t="s">
        <v>31</v>
      </c>
      <c r="C22" s="32">
        <f t="shared" ref="C22:F22" si="0">SUM(C10:C21)</f>
        <v>99.999999999999986</v>
      </c>
      <c r="D22" s="32">
        <f t="shared" si="0"/>
        <v>100</v>
      </c>
      <c r="E22" s="32">
        <f t="shared" si="0"/>
        <v>99.999999999999986</v>
      </c>
      <c r="F22" s="32">
        <f t="shared" si="0"/>
        <v>100</v>
      </c>
      <c r="G22" s="32">
        <f t="shared" ref="G22:I22" si="1">SUM(G10:G21)</f>
        <v>100</v>
      </c>
      <c r="H22" s="32">
        <f t="shared" si="1"/>
        <v>100</v>
      </c>
      <c r="I22" s="32">
        <f t="shared" si="1"/>
        <v>100</v>
      </c>
      <c r="K22" s="29"/>
      <c r="L22" s="29"/>
      <c r="M22" s="25"/>
      <c r="N22" s="31"/>
      <c r="O22" s="31"/>
      <c r="P22" s="31"/>
      <c r="Q22" s="31"/>
      <c r="R22" s="31"/>
      <c r="S22" s="31"/>
    </row>
    <row r="23" spans="1:19">
      <c r="A23" s="23"/>
      <c r="B23" s="24"/>
      <c r="C23" s="25"/>
      <c r="D23" s="25"/>
      <c r="E23" s="25"/>
      <c r="F23" s="25"/>
      <c r="G23" s="25"/>
      <c r="H23" s="25"/>
      <c r="I23" s="25"/>
      <c r="N23" s="28"/>
      <c r="O23" s="28"/>
      <c r="P23" s="28"/>
      <c r="Q23" s="28"/>
      <c r="R23" s="28"/>
    </row>
    <row r="24" spans="1:19">
      <c r="A24" s="23"/>
      <c r="B24" s="24"/>
      <c r="C24" s="25"/>
      <c r="D24" s="25"/>
      <c r="E24" s="25"/>
      <c r="F24" s="25"/>
      <c r="G24" s="25"/>
      <c r="H24" s="25"/>
      <c r="I24" s="25"/>
      <c r="N24" s="28"/>
      <c r="O24" s="28"/>
      <c r="P24" s="28"/>
      <c r="Q24" s="28"/>
      <c r="R24" s="28"/>
    </row>
    <row r="25" spans="1:19" ht="17.25" customHeight="1">
      <c r="A25" s="9" t="s">
        <v>17</v>
      </c>
      <c r="N25" s="28"/>
      <c r="O25" s="28"/>
      <c r="P25" s="28"/>
      <c r="Q25" s="28"/>
      <c r="R25" s="28"/>
    </row>
    <row r="26" spans="1:19" ht="51.6" customHeight="1">
      <c r="A26" s="35" t="s">
        <v>74</v>
      </c>
      <c r="B26" s="35"/>
      <c r="C26" s="35"/>
      <c r="G26" s="36" t="s">
        <v>72</v>
      </c>
      <c r="H26" s="36"/>
      <c r="N26" s="28"/>
      <c r="O26" s="28"/>
      <c r="P26" s="28"/>
      <c r="Q26" s="28"/>
      <c r="R26" s="28"/>
    </row>
    <row r="27" spans="1:19">
      <c r="N27" s="28"/>
      <c r="O27" s="28"/>
      <c r="P27" s="28"/>
      <c r="Q27" s="28"/>
      <c r="R27" s="28"/>
    </row>
    <row r="28" spans="1:19">
      <c r="N28" s="28"/>
      <c r="O28" s="28"/>
      <c r="P28" s="28"/>
      <c r="Q28" s="28"/>
      <c r="R28" s="28"/>
    </row>
    <row r="29" spans="1:19">
      <c r="N29" s="28"/>
      <c r="O29" s="28"/>
      <c r="P29" s="28"/>
      <c r="Q29" s="28"/>
      <c r="R29" s="28"/>
    </row>
    <row r="30" spans="1:19">
      <c r="N30" s="28"/>
      <c r="O30" s="28"/>
      <c r="P30" s="28"/>
      <c r="Q30" s="28"/>
      <c r="R30" s="28"/>
    </row>
    <row r="31" spans="1:19">
      <c r="N31" s="28"/>
      <c r="O31" s="28"/>
      <c r="P31" s="28"/>
      <c r="Q31" s="28"/>
      <c r="R31" s="28"/>
    </row>
    <row r="32" spans="1:19">
      <c r="N32" s="28"/>
      <c r="O32" s="28"/>
      <c r="P32" s="28"/>
      <c r="Q32" s="28"/>
      <c r="R32" s="28"/>
    </row>
    <row r="33" spans="14:18">
      <c r="N33" s="28"/>
      <c r="O33" s="28"/>
      <c r="P33" s="28"/>
      <c r="Q33" s="28"/>
      <c r="R33" s="28"/>
    </row>
    <row r="34" spans="14:18">
      <c r="N34" s="28"/>
      <c r="O34" s="28"/>
      <c r="P34" s="28"/>
      <c r="Q34" s="28"/>
      <c r="R34" s="28"/>
    </row>
    <row r="35" spans="14:18">
      <c r="N35" s="28"/>
      <c r="O35" s="28"/>
      <c r="P35" s="28"/>
      <c r="Q35" s="28"/>
      <c r="R35" s="28"/>
    </row>
    <row r="36" spans="14:18">
      <c r="N36" s="28"/>
      <c r="O36" s="28"/>
      <c r="P36" s="28"/>
      <c r="Q36" s="28"/>
      <c r="R36" s="28"/>
    </row>
    <row r="37" spans="14:18">
      <c r="N37" s="28"/>
      <c r="O37" s="28"/>
      <c r="P37" s="28"/>
      <c r="Q37" s="28"/>
      <c r="R37" s="28"/>
    </row>
    <row r="38" spans="14:18">
      <c r="N38" s="28"/>
      <c r="O38" s="28"/>
      <c r="P38" s="28"/>
      <c r="Q38" s="28"/>
      <c r="R38" s="28"/>
    </row>
    <row r="39" spans="14:18">
      <c r="N39" s="28"/>
      <c r="O39" s="28"/>
      <c r="P39" s="28"/>
      <c r="Q39" s="28"/>
      <c r="R39" s="28"/>
    </row>
    <row r="40" spans="14:18">
      <c r="N40" s="28"/>
      <c r="O40" s="28"/>
      <c r="P40" s="28"/>
      <c r="Q40" s="28"/>
      <c r="R40" s="28"/>
    </row>
    <row r="41" spans="14:18">
      <c r="N41" s="28"/>
      <c r="O41" s="28"/>
      <c r="P41" s="28"/>
      <c r="Q41" s="28"/>
      <c r="R41" s="28"/>
    </row>
    <row r="42" spans="14:18">
      <c r="N42" s="28"/>
      <c r="O42" s="28"/>
      <c r="P42" s="28"/>
      <c r="Q42" s="28"/>
      <c r="R42" s="28"/>
    </row>
    <row r="43" spans="14:18">
      <c r="N43" s="28"/>
      <c r="O43" s="28"/>
      <c r="P43" s="28"/>
      <c r="Q43" s="28"/>
      <c r="R43" s="28"/>
    </row>
    <row r="44" spans="14:18">
      <c r="N44" s="28"/>
      <c r="O44" s="28"/>
      <c r="P44" s="28"/>
      <c r="Q44" s="28"/>
      <c r="R44" s="28"/>
    </row>
    <row r="45" spans="14:18">
      <c r="N45" s="28"/>
      <c r="O45" s="28"/>
      <c r="P45" s="28"/>
      <c r="Q45" s="28"/>
      <c r="R45" s="28"/>
    </row>
    <row r="46" spans="14:18">
      <c r="N46" s="28"/>
      <c r="O46" s="28"/>
      <c r="P46" s="28"/>
      <c r="Q46" s="28"/>
      <c r="R46" s="28"/>
    </row>
    <row r="47" spans="14:18">
      <c r="N47" s="28"/>
      <c r="O47" s="28"/>
      <c r="P47" s="28"/>
      <c r="Q47" s="28"/>
      <c r="R47" s="28"/>
    </row>
    <row r="48" spans="14:18">
      <c r="N48" s="28"/>
      <c r="O48" s="28"/>
      <c r="P48" s="28"/>
      <c r="Q48" s="28"/>
      <c r="R48" s="28"/>
    </row>
    <row r="49" spans="14:18">
      <c r="N49" s="28"/>
      <c r="O49" s="28"/>
      <c r="P49" s="28"/>
      <c r="Q49" s="28"/>
      <c r="R49" s="28"/>
    </row>
    <row r="50" spans="14:18">
      <c r="N50" s="28"/>
      <c r="O50" s="28"/>
      <c r="P50" s="28"/>
      <c r="Q50" s="28"/>
      <c r="R50" s="28"/>
    </row>
    <row r="51" spans="14:18">
      <c r="N51" s="28"/>
      <c r="O51" s="28"/>
      <c r="P51" s="28"/>
      <c r="Q51" s="28"/>
      <c r="R51" s="28"/>
    </row>
    <row r="52" spans="14:18">
      <c r="N52" s="28"/>
      <c r="O52" s="28"/>
      <c r="P52" s="28"/>
      <c r="Q52" s="28"/>
      <c r="R52" s="28"/>
    </row>
    <row r="53" spans="14:18">
      <c r="N53" s="28"/>
      <c r="O53" s="28"/>
      <c r="P53" s="28"/>
      <c r="Q53" s="28"/>
      <c r="R53" s="28"/>
    </row>
    <row r="54" spans="14:18">
      <c r="N54" s="28"/>
      <c r="O54" s="28"/>
      <c r="P54" s="28"/>
      <c r="Q54" s="28"/>
      <c r="R54" s="28"/>
    </row>
    <row r="55" spans="14:18">
      <c r="N55" s="28"/>
      <c r="O55" s="28"/>
      <c r="P55" s="28"/>
      <c r="Q55" s="28"/>
      <c r="R55" s="28"/>
    </row>
    <row r="56" spans="14:18">
      <c r="N56" s="28"/>
      <c r="O56" s="28"/>
      <c r="P56" s="28"/>
      <c r="Q56" s="28"/>
      <c r="R56" s="28"/>
    </row>
    <row r="57" spans="14:18">
      <c r="N57" s="28"/>
      <c r="O57" s="28"/>
      <c r="P57" s="28"/>
      <c r="Q57" s="28"/>
      <c r="R57" s="28"/>
    </row>
    <row r="58" spans="14:18">
      <c r="N58" s="28"/>
      <c r="O58" s="28"/>
      <c r="P58" s="28"/>
      <c r="Q58" s="28"/>
      <c r="R58" s="28"/>
    </row>
    <row r="59" spans="14:18">
      <c r="N59" s="28"/>
      <c r="O59" s="28"/>
      <c r="P59" s="28"/>
      <c r="Q59" s="28"/>
      <c r="R59" s="28"/>
    </row>
    <row r="60" spans="14:18">
      <c r="N60" s="28"/>
      <c r="O60" s="28"/>
      <c r="P60" s="28"/>
      <c r="Q60" s="28"/>
      <c r="R60" s="28"/>
    </row>
    <row r="61" spans="14:18">
      <c r="N61" s="28"/>
      <c r="O61" s="28"/>
      <c r="P61" s="28"/>
      <c r="Q61" s="28"/>
      <c r="R61" s="28"/>
    </row>
    <row r="62" spans="14:18">
      <c r="N62" s="28"/>
      <c r="O62" s="28"/>
      <c r="P62" s="28"/>
      <c r="Q62" s="28"/>
      <c r="R62" s="28"/>
    </row>
    <row r="63" spans="14:18">
      <c r="N63" s="28"/>
      <c r="O63" s="28"/>
      <c r="P63" s="28"/>
      <c r="Q63" s="28"/>
      <c r="R63" s="28"/>
    </row>
    <row r="64" spans="14:18">
      <c r="N64" s="28"/>
      <c r="O64" s="28"/>
      <c r="P64" s="28"/>
      <c r="Q64" s="28"/>
      <c r="R64" s="28"/>
    </row>
    <row r="65" spans="14:18">
      <c r="N65" s="28"/>
      <c r="O65" s="28"/>
      <c r="P65" s="28"/>
      <c r="Q65" s="28"/>
      <c r="R65" s="28"/>
    </row>
    <row r="66" spans="14:18">
      <c r="N66" s="28"/>
      <c r="O66" s="28"/>
      <c r="P66" s="28"/>
      <c r="Q66" s="28"/>
      <c r="R66" s="28"/>
    </row>
    <row r="67" spans="14:18">
      <c r="N67" s="28"/>
      <c r="O67" s="28"/>
      <c r="P67" s="28"/>
      <c r="Q67" s="28"/>
      <c r="R67" s="28"/>
    </row>
    <row r="68" spans="14:18">
      <c r="N68" s="28"/>
      <c r="O68" s="28"/>
      <c r="P68" s="28"/>
      <c r="Q68" s="28"/>
      <c r="R68" s="28"/>
    </row>
    <row r="69" spans="14:18">
      <c r="N69" s="28"/>
      <c r="O69" s="28"/>
      <c r="P69" s="28"/>
      <c r="Q69" s="28"/>
      <c r="R69" s="28"/>
    </row>
    <row r="70" spans="14:18">
      <c r="N70" s="28"/>
      <c r="O70" s="28"/>
      <c r="P70" s="28"/>
      <c r="Q70" s="28"/>
      <c r="R70" s="28"/>
    </row>
    <row r="71" spans="14:18">
      <c r="N71" s="28"/>
      <c r="O71" s="28"/>
      <c r="P71" s="28"/>
      <c r="Q71" s="28"/>
      <c r="R71" s="28"/>
    </row>
    <row r="72" spans="14:18">
      <c r="N72" s="28"/>
      <c r="O72" s="28"/>
      <c r="P72" s="28"/>
      <c r="Q72" s="28"/>
      <c r="R72" s="28"/>
    </row>
    <row r="73" spans="14:18">
      <c r="N73" s="28"/>
      <c r="O73" s="28"/>
      <c r="P73" s="28"/>
      <c r="Q73" s="28"/>
      <c r="R73" s="28"/>
    </row>
    <row r="74" spans="14:18">
      <c r="N74" s="28"/>
      <c r="O74" s="28"/>
      <c r="P74" s="28"/>
      <c r="Q74" s="28"/>
      <c r="R74" s="28"/>
    </row>
    <row r="75" spans="14:18">
      <c r="N75" s="28"/>
      <c r="O75" s="28"/>
      <c r="P75" s="28"/>
      <c r="Q75" s="28"/>
      <c r="R75" s="28"/>
    </row>
    <row r="76" spans="14:18">
      <c r="N76" s="28"/>
      <c r="O76" s="28"/>
      <c r="P76" s="28"/>
      <c r="Q76" s="28"/>
      <c r="R76" s="28"/>
    </row>
    <row r="77" spans="14:18">
      <c r="N77" s="28"/>
      <c r="O77" s="28"/>
      <c r="P77" s="28"/>
      <c r="Q77" s="28"/>
      <c r="R77" s="28"/>
    </row>
    <row r="78" spans="14:18">
      <c r="N78" s="28"/>
      <c r="O78" s="28"/>
      <c r="P78" s="28"/>
      <c r="Q78" s="28"/>
      <c r="R78" s="28"/>
    </row>
    <row r="79" spans="14:18">
      <c r="N79" s="28"/>
      <c r="O79" s="28"/>
      <c r="P79" s="28"/>
      <c r="Q79" s="28"/>
      <c r="R79" s="28"/>
    </row>
    <row r="80" spans="14:18">
      <c r="N80" s="28"/>
      <c r="O80" s="28"/>
      <c r="P80" s="28"/>
      <c r="Q80" s="28"/>
      <c r="R80" s="28"/>
    </row>
    <row r="81" spans="14:18">
      <c r="N81" s="28"/>
      <c r="O81" s="28"/>
      <c r="P81" s="28"/>
      <c r="Q81" s="28"/>
      <c r="R81" s="28"/>
    </row>
    <row r="82" spans="14:18">
      <c r="N82" s="28"/>
      <c r="O82" s="28"/>
      <c r="P82" s="28"/>
      <c r="Q82" s="28"/>
      <c r="R82" s="28"/>
    </row>
    <row r="83" spans="14:18">
      <c r="N83" s="28"/>
      <c r="O83" s="28"/>
      <c r="P83" s="28"/>
      <c r="Q83" s="28"/>
      <c r="R83" s="28"/>
    </row>
    <row r="84" spans="14:18">
      <c r="N84" s="28"/>
      <c r="O84" s="28"/>
      <c r="P84" s="28"/>
      <c r="Q84" s="28"/>
      <c r="R84" s="28"/>
    </row>
    <row r="85" spans="14:18">
      <c r="N85" s="28"/>
      <c r="O85" s="28"/>
      <c r="P85" s="28"/>
      <c r="Q85" s="28"/>
      <c r="R85" s="28"/>
    </row>
    <row r="86" spans="14:18">
      <c r="N86" s="28"/>
      <c r="O86" s="28"/>
      <c r="P86" s="28"/>
      <c r="Q86" s="28"/>
      <c r="R86" s="28"/>
    </row>
    <row r="87" spans="14:18">
      <c r="N87" s="28"/>
      <c r="O87" s="28"/>
      <c r="P87" s="28"/>
      <c r="Q87" s="28"/>
      <c r="R87" s="28"/>
    </row>
    <row r="88" spans="14:18">
      <c r="N88" s="28"/>
      <c r="O88" s="28"/>
      <c r="P88" s="28"/>
      <c r="Q88" s="28"/>
      <c r="R88" s="28"/>
    </row>
    <row r="89" spans="14:18">
      <c r="N89" s="28"/>
      <c r="O89" s="28"/>
      <c r="P89" s="28"/>
      <c r="Q89" s="28"/>
      <c r="R89" s="28"/>
    </row>
    <row r="90" spans="14:18">
      <c r="N90" s="28"/>
      <c r="O90" s="28"/>
      <c r="P90" s="28"/>
      <c r="Q90" s="28"/>
      <c r="R90" s="28"/>
    </row>
    <row r="91" spans="14:18">
      <c r="N91" s="28"/>
      <c r="O91" s="28"/>
      <c r="P91" s="28"/>
      <c r="Q91" s="28"/>
      <c r="R91" s="28"/>
    </row>
    <row r="92" spans="14:18">
      <c r="N92" s="28"/>
      <c r="O92" s="28"/>
      <c r="P92" s="28"/>
      <c r="Q92" s="28"/>
      <c r="R92" s="28"/>
    </row>
    <row r="93" spans="14:18">
      <c r="N93" s="28"/>
      <c r="O93" s="28"/>
      <c r="P93" s="28"/>
      <c r="Q93" s="28"/>
      <c r="R93" s="28"/>
    </row>
    <row r="94" spans="14:18">
      <c r="N94" s="28"/>
      <c r="O94" s="28"/>
      <c r="P94" s="28"/>
      <c r="Q94" s="28"/>
      <c r="R94" s="28"/>
    </row>
    <row r="95" spans="14:18">
      <c r="N95" s="28"/>
      <c r="O95" s="28"/>
      <c r="P95" s="28"/>
      <c r="Q95" s="28"/>
      <c r="R95" s="28"/>
    </row>
    <row r="96" spans="14:18">
      <c r="N96" s="28"/>
      <c r="O96" s="28"/>
      <c r="P96" s="28"/>
      <c r="Q96" s="28"/>
      <c r="R96" s="28"/>
    </row>
    <row r="97" spans="14:18">
      <c r="N97" s="28"/>
      <c r="O97" s="28"/>
      <c r="P97" s="28"/>
      <c r="Q97" s="28"/>
      <c r="R97" s="28"/>
    </row>
    <row r="98" spans="14:18">
      <c r="N98" s="28"/>
      <c r="O98" s="28"/>
      <c r="P98" s="28"/>
      <c r="Q98" s="28"/>
      <c r="R98" s="28"/>
    </row>
    <row r="99" spans="14:18">
      <c r="N99" s="28"/>
      <c r="O99" s="28"/>
      <c r="P99" s="28"/>
      <c r="Q99" s="28"/>
      <c r="R99" s="28"/>
    </row>
    <row r="100" spans="14:18">
      <c r="N100" s="28"/>
      <c r="O100" s="28"/>
      <c r="P100" s="28"/>
      <c r="Q100" s="28"/>
      <c r="R100" s="28"/>
    </row>
    <row r="101" spans="14:18">
      <c r="N101" s="28"/>
      <c r="O101" s="28"/>
      <c r="P101" s="28"/>
      <c r="Q101" s="28"/>
      <c r="R101" s="28"/>
    </row>
    <row r="102" spans="14:18">
      <c r="N102" s="28"/>
      <c r="O102" s="28"/>
      <c r="P102" s="28"/>
      <c r="Q102" s="28"/>
      <c r="R102" s="28"/>
    </row>
    <row r="103" spans="14:18">
      <c r="N103" s="28"/>
      <c r="O103" s="28"/>
      <c r="P103" s="28"/>
      <c r="Q103" s="28"/>
      <c r="R103" s="28"/>
    </row>
    <row r="104" spans="14:18">
      <c r="N104" s="28"/>
      <c r="O104" s="28"/>
      <c r="P104" s="28"/>
      <c r="Q104" s="28"/>
      <c r="R104" s="28"/>
    </row>
    <row r="105" spans="14:18">
      <c r="N105" s="28"/>
      <c r="O105" s="28"/>
      <c r="P105" s="28"/>
      <c r="Q105" s="28"/>
      <c r="R105" s="28"/>
    </row>
    <row r="106" spans="14:18">
      <c r="N106" s="28"/>
      <c r="O106" s="28"/>
      <c r="P106" s="28"/>
      <c r="Q106" s="28"/>
      <c r="R106" s="28"/>
    </row>
    <row r="107" spans="14:18">
      <c r="N107" s="28"/>
      <c r="O107" s="28"/>
      <c r="P107" s="28"/>
      <c r="Q107" s="28"/>
      <c r="R107" s="28"/>
    </row>
    <row r="108" spans="14:18">
      <c r="N108" s="28"/>
      <c r="O108" s="28"/>
      <c r="P108" s="28"/>
      <c r="Q108" s="28"/>
      <c r="R108" s="28"/>
    </row>
    <row r="109" spans="14:18">
      <c r="N109" s="28"/>
      <c r="O109" s="28"/>
      <c r="P109" s="28"/>
      <c r="Q109" s="28"/>
      <c r="R109" s="28"/>
    </row>
    <row r="110" spans="14:18">
      <c r="N110" s="28"/>
      <c r="O110" s="28"/>
      <c r="P110" s="28"/>
      <c r="Q110" s="28"/>
      <c r="R110" s="28"/>
    </row>
    <row r="111" spans="14:18">
      <c r="N111" s="28"/>
      <c r="O111" s="28"/>
      <c r="P111" s="28"/>
      <c r="Q111" s="28"/>
      <c r="R111" s="28"/>
    </row>
    <row r="112" spans="14:18">
      <c r="N112" s="28"/>
      <c r="O112" s="28"/>
      <c r="P112" s="28"/>
      <c r="Q112" s="28"/>
      <c r="R112" s="28"/>
    </row>
    <row r="113" spans="14:18">
      <c r="N113" s="28"/>
      <c r="O113" s="28"/>
      <c r="P113" s="28"/>
      <c r="Q113" s="28"/>
      <c r="R113" s="28"/>
    </row>
    <row r="114" spans="14:18">
      <c r="N114" s="28"/>
      <c r="O114" s="28"/>
      <c r="P114" s="28"/>
      <c r="Q114" s="28"/>
      <c r="R114" s="28"/>
    </row>
    <row r="115" spans="14:18">
      <c r="N115" s="28"/>
      <c r="O115" s="28"/>
      <c r="P115" s="28"/>
      <c r="Q115" s="28"/>
      <c r="R115" s="28"/>
    </row>
    <row r="116" spans="14:18">
      <c r="N116" s="28"/>
      <c r="O116" s="28"/>
      <c r="P116" s="28"/>
      <c r="Q116" s="28"/>
      <c r="R116" s="28"/>
    </row>
    <row r="117" spans="14:18">
      <c r="N117" s="28"/>
      <c r="O117" s="28"/>
      <c r="P117" s="28"/>
      <c r="Q117" s="28"/>
      <c r="R117" s="28"/>
    </row>
    <row r="118" spans="14:18">
      <c r="N118" s="28"/>
      <c r="O118" s="28"/>
      <c r="P118" s="28"/>
      <c r="Q118" s="28"/>
      <c r="R118" s="28"/>
    </row>
    <row r="119" spans="14:18">
      <c r="N119" s="28"/>
      <c r="O119" s="28"/>
      <c r="P119" s="28"/>
      <c r="Q119" s="28"/>
      <c r="R119" s="28"/>
    </row>
    <row r="120" spans="14:18">
      <c r="N120" s="28"/>
      <c r="O120" s="28"/>
      <c r="P120" s="28"/>
      <c r="Q120" s="28"/>
      <c r="R120" s="28"/>
    </row>
    <row r="121" spans="14:18">
      <c r="N121" s="28"/>
      <c r="O121" s="28"/>
      <c r="P121" s="28"/>
      <c r="Q121" s="28"/>
      <c r="R121" s="28"/>
    </row>
    <row r="122" spans="14:18">
      <c r="N122" s="28"/>
      <c r="O122" s="28"/>
      <c r="P122" s="28"/>
      <c r="Q122" s="28"/>
      <c r="R122" s="28"/>
    </row>
    <row r="123" spans="14:18">
      <c r="N123" s="28"/>
      <c r="O123" s="28"/>
      <c r="P123" s="28"/>
      <c r="Q123" s="28"/>
      <c r="R123" s="28"/>
    </row>
    <row r="124" spans="14:18">
      <c r="N124" s="28"/>
      <c r="O124" s="28"/>
      <c r="P124" s="28"/>
      <c r="Q124" s="28"/>
      <c r="R124" s="28"/>
    </row>
    <row r="125" spans="14:18">
      <c r="N125" s="28"/>
      <c r="O125" s="28"/>
      <c r="P125" s="28"/>
      <c r="Q125" s="28"/>
      <c r="R125" s="28"/>
    </row>
    <row r="126" spans="14:18">
      <c r="N126" s="28"/>
      <c r="O126" s="28"/>
      <c r="P126" s="28"/>
      <c r="Q126" s="28"/>
      <c r="R126" s="28"/>
    </row>
    <row r="127" spans="14:18">
      <c r="N127" s="28"/>
      <c r="O127" s="28"/>
      <c r="P127" s="28"/>
      <c r="Q127" s="28"/>
      <c r="R127" s="28"/>
    </row>
    <row r="128" spans="14:18">
      <c r="N128" s="28"/>
      <c r="O128" s="28"/>
      <c r="P128" s="28"/>
      <c r="Q128" s="28"/>
      <c r="R128" s="28"/>
    </row>
    <row r="129" spans="14:18">
      <c r="N129" s="28"/>
      <c r="O129" s="28"/>
      <c r="P129" s="28"/>
      <c r="Q129" s="28"/>
      <c r="R129" s="28"/>
    </row>
    <row r="130" spans="14:18">
      <c r="N130" s="28"/>
      <c r="O130" s="28"/>
      <c r="P130" s="28"/>
      <c r="Q130" s="28"/>
      <c r="R130" s="28"/>
    </row>
    <row r="131" spans="14:18">
      <c r="N131" s="28"/>
      <c r="O131" s="28"/>
      <c r="P131" s="28"/>
      <c r="Q131" s="28"/>
      <c r="R131" s="28"/>
    </row>
    <row r="132" spans="14:18">
      <c r="N132" s="28"/>
      <c r="O132" s="28"/>
      <c r="P132" s="28"/>
      <c r="Q132" s="28"/>
      <c r="R132" s="28"/>
    </row>
    <row r="133" spans="14:18">
      <c r="N133" s="28"/>
      <c r="O133" s="28"/>
      <c r="P133" s="28"/>
      <c r="Q133" s="28"/>
      <c r="R133" s="28"/>
    </row>
    <row r="134" spans="14:18">
      <c r="N134" s="28"/>
      <c r="O134" s="28"/>
      <c r="P134" s="28"/>
      <c r="Q134" s="28"/>
      <c r="R134" s="28"/>
    </row>
    <row r="135" spans="14:18">
      <c r="N135" s="28"/>
      <c r="O135" s="28"/>
      <c r="P135" s="28"/>
      <c r="Q135" s="28"/>
      <c r="R135" s="28"/>
    </row>
    <row r="136" spans="14:18">
      <c r="N136" s="28"/>
      <c r="O136" s="28"/>
      <c r="P136" s="28"/>
      <c r="Q136" s="28"/>
      <c r="R136" s="28"/>
    </row>
    <row r="137" spans="14:18">
      <c r="N137" s="28"/>
      <c r="O137" s="28"/>
      <c r="P137" s="28"/>
      <c r="Q137" s="28"/>
      <c r="R137" s="28"/>
    </row>
    <row r="138" spans="14:18">
      <c r="N138" s="28"/>
      <c r="O138" s="28"/>
      <c r="P138" s="28"/>
      <c r="Q138" s="28"/>
      <c r="R138" s="28"/>
    </row>
    <row r="139" spans="14:18">
      <c r="N139" s="28"/>
      <c r="O139" s="28"/>
      <c r="P139" s="28"/>
      <c r="Q139" s="28"/>
      <c r="R139" s="28"/>
    </row>
    <row r="140" spans="14:18">
      <c r="N140" s="28"/>
      <c r="O140" s="28"/>
      <c r="P140" s="28"/>
      <c r="Q140" s="28"/>
      <c r="R140" s="28"/>
    </row>
    <row r="141" spans="14:18">
      <c r="N141" s="28"/>
      <c r="O141" s="28"/>
      <c r="P141" s="28"/>
      <c r="Q141" s="28"/>
      <c r="R141" s="28"/>
    </row>
    <row r="142" spans="14:18">
      <c r="N142" s="28"/>
      <c r="O142" s="28"/>
      <c r="P142" s="28"/>
      <c r="Q142" s="28"/>
      <c r="R142" s="28"/>
    </row>
    <row r="143" spans="14:18">
      <c r="N143" s="28"/>
      <c r="O143" s="28"/>
      <c r="P143" s="28"/>
      <c r="Q143" s="28"/>
      <c r="R143" s="28"/>
    </row>
  </sheetData>
  <mergeCells count="6">
    <mergeCell ref="B4:I4"/>
    <mergeCell ref="B5:I5"/>
    <mergeCell ref="A26:C26"/>
    <mergeCell ref="E1:I1"/>
    <mergeCell ref="B2:I2"/>
    <mergeCell ref="G26:H26"/>
  </mergeCells>
  <phoneticPr fontId="3" type="noConversion"/>
  <pageMargins left="0.48" right="0.17" top="0.28999999999999998" bottom="0.4" header="0.27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таблица1</vt:lpstr>
      <vt:lpstr>таблица 2</vt:lpstr>
      <vt:lpstr>таблица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doh_1</dc:creator>
  <cp:lastModifiedBy>belnatvla</cp:lastModifiedBy>
  <cp:lastPrinted>2024-01-17T04:22:22Z</cp:lastPrinted>
  <dcterms:created xsi:type="dcterms:W3CDTF">2017-02-28T03:04:47Z</dcterms:created>
  <dcterms:modified xsi:type="dcterms:W3CDTF">2024-03-26T03:30:56Z</dcterms:modified>
</cp:coreProperties>
</file>