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9140" windowHeight="9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<sst xmlns="http://schemas.openxmlformats.org/spreadsheetml/2006/main" count="162" uniqueCount="79">
  <si>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</si>
  <si>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</si>
  <si>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</si>
  <si>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</si>
  <si>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</si>
  <si>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</si>
  <si>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</si>
  <si>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</si>
  <si>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</si>
  <si>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</si>
  <si>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</si>
  <si>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</si>
  <si>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</si>
  <si>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</si>
  <si>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</si>
  <si>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</si>
  <si>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</si>
  <si>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</si>
  <si>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</si>
  <si>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</si>
  <si>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</si>
  <si>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</si>
  <si>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</si>
  <si>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</si>
  <si>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</si>
  <si>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</si>
  <si>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</si>
  <si>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</si>
  <si>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</si>
  <si>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</si>
  <si>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</si>
  <si>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</si>
  <si>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</si>
  <si>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</si>
  <si>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</si>
  <si>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</si>
  <si>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</si>
  <si>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</si>
  <si>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</si>
  <si>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</si>
  <si>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</si>
  <si>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</si>
  <si>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</si>
  <si>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</si>
  <si>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</si>
  <si>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</si>
  <si>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</si>
  <si>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</si>
  <si>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</si>
  <si>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</si>
  <si>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</si>
  <si>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</si>
  <si>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</si>
  <si>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</si>
  <si>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</si>
  <si>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</si>
  <si>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</si>
  <si>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</si>
  <si>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</si>
  <si>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</si>
  <si>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</si>
  <si>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</si>
  <si>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</si>
  <si>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</si>
  <si>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</si>
  <si>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</si>
  <si>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</si>
  <si>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</si>
  <si>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</si>
  <si>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Приложение № 3</t>
  </si>
  <si>
    <t>к решению Совета народных депутатов</t>
  </si>
  <si>
    <t>Мысковского городского округа</t>
  </si>
  <si>
    <t>бюджетных ассигнований бюджета Мысковского городского округа по разделам, подразделам</t>
  </si>
  <si>
    <t>Исполнение</t>
  </si>
  <si>
    <t>классификации расходов бюджета за 2023 год</t>
  </si>
  <si>
    <t>Утверждено на 2023 год</t>
  </si>
  <si>
    <t>Исполнено за 2023 год</t>
  </si>
  <si>
    <t>% исполнения</t>
  </si>
  <si>
    <t>от 29.05.2024г. № 35-н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</si>
</sst>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4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173" fontId="9" fillId="0" borderId="3" xfId="0" applyNumberFormat="1" applyFont="1" applyBorder="1" applyAlignment="1">
      <alignment horizontal="right" vertical="top"/>
    </xf>
    <xf numFmtId="173" fontId="9" fillId="0" borderId="3" xfId="0" applyNumberFormat="1" applyFont="1" applyBorder="1" applyAlignment="1">
      <alignment vertical="top"/>
    </xf>
    <xf numFmtId="173" fontId="10" fillId="0" borderId="3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72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tabSelected="1" zoomScalePageLayoutView="0" workbookViewId="0" topLeftCell="A1">
      <selection activeCell="A4" sqref="A4"/>
    </sheetView>
  </sheetViews>
  <sheetFormatPr defaultColWidth="10.28125" defaultRowHeight="12"/>
  <cols>
    <col min="1" max="1" width="84.421875" style="1" customWidth="1"/>
    <col min="2" max="2" width="14.7109375" style="1" customWidth="1"/>
    <col min="3" max="3" width="18.28125" style="1" customWidth="1"/>
    <col min="4" max="6" width="23.140625" style="1" customWidth="1"/>
    <col min="7" max="8" width="14.710937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8">
      <c r="A1" s="18"/>
      <c r="B1" s="18"/>
      <c r="C1" s="18"/>
      <c r="D1" s="18"/>
      <c r="E1" s="18"/>
      <c r="F1" s="19" t="s">
        <v>69</v>
      </c>
      <c r="G1" s="18"/>
      <c r="H1" s="18"/>
    </row>
    <row r="2" spans="1:8" ht="18">
      <c r="A2" s="18"/>
      <c r="B2" s="18"/>
      <c r="C2" s="18"/>
      <c r="D2" s="18"/>
      <c r="E2" s="18"/>
      <c r="F2" s="19" t="s">
        <v>70</v>
      </c>
      <c r="G2" s="18"/>
      <c r="H2" s="18"/>
    </row>
    <row r="3" spans="1:8" ht="18">
      <c r="A3" s="18"/>
      <c r="B3" s="18"/>
      <c r="C3" s="18"/>
      <c r="D3" s="18"/>
      <c r="E3" s="18"/>
      <c r="F3" s="19" t="s">
        <v>71</v>
      </c>
      <c r="G3" s="18"/>
      <c r="H3" s="18"/>
    </row>
    <row r="4" spans="1:8" ht="18">
      <c r="A4" s="18"/>
      <c r="B4" s="18"/>
      <c r="C4" s="18"/>
      <c r="D4" s="18"/>
      <c r="E4" s="18"/>
      <c r="F4" s="19" t="s">
        <v>78</v>
      </c>
      <c r="G4" s="18"/>
      <c r="H4" s="18"/>
    </row>
    <row r="5" spans="1:8" ht="18">
      <c r="A5" s="18"/>
      <c r="B5" s="18"/>
      <c r="C5" s="18"/>
      <c r="D5" s="18"/>
      <c r="E5" s="18"/>
      <c r="F5" s="19"/>
      <c r="G5" s="18"/>
      <c r="H5" s="18"/>
    </row>
    <row r="6" spans="1:8" ht="18">
      <c r="A6" s="22" t="s">
        <v>73</v>
      </c>
      <c r="B6" s="22"/>
      <c r="C6" s="22"/>
      <c r="D6" s="22"/>
      <c r="E6" s="22"/>
      <c r="F6" s="22"/>
      <c r="G6" s="22"/>
      <c r="H6" s="22"/>
    </row>
    <row r="7" spans="1:8" ht="18">
      <c r="A7" s="22" t="s">
        <v>72</v>
      </c>
      <c r="B7" s="22"/>
      <c r="C7" s="22"/>
      <c r="D7" s="22"/>
      <c r="E7" s="22"/>
      <c r="F7" s="22"/>
      <c r="G7" s="20"/>
      <c r="H7" s="20"/>
    </row>
    <row r="8" spans="1:8" ht="18">
      <c r="A8" s="22" t="s">
        <v>74</v>
      </c>
      <c r="B8" s="22"/>
      <c r="C8" s="22"/>
      <c r="D8" s="22"/>
      <c r="E8" s="22"/>
      <c r="F8" s="22"/>
      <c r="G8" s="21"/>
      <c r="H8" s="21"/>
    </row>
    <row r="9" ht="18">
      <c r="F9" s="2" t="s">
        <v>3</v>
      </c>
    </row>
    <row r="10" spans="1:8" ht="47.25" customHeight="1">
      <c r="A10" s="3" t="s">
        <v>0</v>
      </c>
      <c r="B10" s="3" t="s">
        <v>1</v>
      </c>
      <c r="C10" s="4" t="s">
        <v>2</v>
      </c>
      <c r="D10" s="3" t="s">
        <v>75</v>
      </c>
      <c r="E10" s="3" t="s">
        <v>76</v>
      </c>
      <c r="F10" s="3" t="s">
        <v>77</v>
      </c>
      <c r="G10" s="5"/>
      <c r="H10" s="5"/>
    </row>
    <row r="11" spans="1:8" ht="18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/>
      <c r="H11" s="8"/>
    </row>
    <row r="12" spans="1:8" ht="20.25" customHeight="1">
      <c r="A12" s="9" t="s">
        <v>6</v>
      </c>
      <c r="B12" s="10" t="s">
        <v>7</v>
      </c>
      <c r="C12" s="10" t="s">
        <v>5</v>
      </c>
      <c r="D12" s="15">
        <v>167815.39</v>
      </c>
      <c r="E12" s="15">
        <f>SUM(E13:E20)</f>
        <v>164924.8</v>
      </c>
      <c r="F12" s="17">
        <f aca="true" t="shared" si="0" ref="F12:F60">E12/D12*100</f>
        <v>98.27751793205616</v>
      </c>
      <c r="G12" s="11"/>
      <c r="H12" s="11"/>
    </row>
    <row r="13" spans="1:8" ht="39" customHeight="1">
      <c r="A13" s="9" t="s">
        <v>8</v>
      </c>
      <c r="B13" s="10" t="s">
        <v>7</v>
      </c>
      <c r="C13" s="10" t="s">
        <v>9</v>
      </c>
      <c r="D13" s="15">
        <v>2582.45</v>
      </c>
      <c r="E13" s="15">
        <v>2582.4</v>
      </c>
      <c r="F13" s="16">
        <f t="shared" si="0"/>
        <v>99.99806385409205</v>
      </c>
      <c r="G13" s="11"/>
      <c r="H13" s="11"/>
    </row>
    <row r="14" spans="1:8" ht="55.5" customHeight="1">
      <c r="A14" s="9" t="s">
        <v>10</v>
      </c>
      <c r="B14" s="10" t="s">
        <v>7</v>
      </c>
      <c r="C14" s="10" t="s">
        <v>11</v>
      </c>
      <c r="D14" s="15">
        <v>10405.8</v>
      </c>
      <c r="E14" s="15">
        <v>10169.3</v>
      </c>
      <c r="F14" s="16">
        <f t="shared" si="0"/>
        <v>97.7272290453401</v>
      </c>
      <c r="G14" s="11"/>
      <c r="H14" s="11"/>
    </row>
    <row r="15" spans="1:8" ht="73.5" customHeight="1">
      <c r="A15" s="9" t="s">
        <v>12</v>
      </c>
      <c r="B15" s="10" t="s">
        <v>7</v>
      </c>
      <c r="C15" s="10" t="s">
        <v>13</v>
      </c>
      <c r="D15" s="15">
        <v>47226.51</v>
      </c>
      <c r="E15" s="15">
        <v>47210</v>
      </c>
      <c r="F15" s="16">
        <f t="shared" si="0"/>
        <v>99.96504082135223</v>
      </c>
      <c r="G15" s="11"/>
      <c r="H15" s="11"/>
    </row>
    <row r="16" spans="1:8" ht="18">
      <c r="A16" s="9" t="s">
        <v>14</v>
      </c>
      <c r="B16" s="10" t="s">
        <v>7</v>
      </c>
      <c r="C16" s="10" t="s">
        <v>15</v>
      </c>
      <c r="D16" s="15">
        <v>0.8</v>
      </c>
      <c r="E16" s="15">
        <v>0.8</v>
      </c>
      <c r="F16" s="16">
        <f t="shared" si="0"/>
        <v>100</v>
      </c>
      <c r="G16" s="11"/>
      <c r="H16" s="11"/>
    </row>
    <row r="17" spans="1:8" ht="54">
      <c r="A17" s="9" t="s">
        <v>16</v>
      </c>
      <c r="B17" s="10" t="s">
        <v>7</v>
      </c>
      <c r="C17" s="10" t="s">
        <v>17</v>
      </c>
      <c r="D17" s="15">
        <v>15234.96</v>
      </c>
      <c r="E17" s="15">
        <v>14945.5</v>
      </c>
      <c r="F17" s="16">
        <f t="shared" si="0"/>
        <v>98.10002783072618</v>
      </c>
      <c r="G17" s="11"/>
      <c r="H17" s="11"/>
    </row>
    <row r="18" spans="1:8" ht="20.25" customHeight="1">
      <c r="A18" s="9" t="s">
        <v>18</v>
      </c>
      <c r="B18" s="10" t="s">
        <v>7</v>
      </c>
      <c r="C18" s="10" t="s">
        <v>19</v>
      </c>
      <c r="D18" s="15">
        <v>4500</v>
      </c>
      <c r="E18" s="15">
        <v>4500</v>
      </c>
      <c r="F18" s="16">
        <f t="shared" si="0"/>
        <v>100</v>
      </c>
      <c r="G18" s="11"/>
      <c r="H18" s="11"/>
    </row>
    <row r="19" spans="1:8" ht="19.5" customHeight="1">
      <c r="A19" s="9" t="s">
        <v>20</v>
      </c>
      <c r="B19" s="10" t="s">
        <v>7</v>
      </c>
      <c r="C19" s="10" t="s">
        <v>21</v>
      </c>
      <c r="D19" s="15">
        <v>315.15</v>
      </c>
      <c r="E19" s="15">
        <v>0</v>
      </c>
      <c r="F19" s="16">
        <f t="shared" si="0"/>
        <v>0</v>
      </c>
      <c r="G19" s="11"/>
      <c r="H19" s="11"/>
    </row>
    <row r="20" spans="1:8" ht="20.25" customHeight="1">
      <c r="A20" s="9" t="s">
        <v>22</v>
      </c>
      <c r="B20" s="10" t="s">
        <v>7</v>
      </c>
      <c r="C20" s="10" t="s">
        <v>23</v>
      </c>
      <c r="D20" s="15">
        <v>87549.73</v>
      </c>
      <c r="E20" s="15">
        <v>85516.8</v>
      </c>
      <c r="F20" s="16">
        <f t="shared" si="0"/>
        <v>97.67797113708974</v>
      </c>
      <c r="G20" s="11"/>
      <c r="H20" s="11"/>
    </row>
    <row r="21" spans="1:8" ht="18">
      <c r="A21" s="9" t="s">
        <v>24</v>
      </c>
      <c r="B21" s="10" t="s">
        <v>9</v>
      </c>
      <c r="C21" s="10" t="s">
        <v>5</v>
      </c>
      <c r="D21" s="15">
        <v>3295.7</v>
      </c>
      <c r="E21" s="15">
        <f>E22</f>
        <v>3295.7</v>
      </c>
      <c r="F21" s="17">
        <f t="shared" si="0"/>
        <v>100</v>
      </c>
      <c r="G21" s="11"/>
      <c r="H21" s="11"/>
    </row>
    <row r="22" spans="1:8" ht="18">
      <c r="A22" s="9" t="s">
        <v>25</v>
      </c>
      <c r="B22" s="10" t="s">
        <v>9</v>
      </c>
      <c r="C22" s="10" t="s">
        <v>11</v>
      </c>
      <c r="D22" s="15">
        <v>3295.7</v>
      </c>
      <c r="E22" s="15">
        <v>3295.7</v>
      </c>
      <c r="F22" s="16">
        <f t="shared" si="0"/>
        <v>100</v>
      </c>
      <c r="G22" s="11"/>
      <c r="H22" s="11"/>
    </row>
    <row r="23" spans="1:8" ht="34.5">
      <c r="A23" s="9" t="s">
        <v>26</v>
      </c>
      <c r="B23" s="10" t="s">
        <v>11</v>
      </c>
      <c r="C23" s="10" t="s">
        <v>5</v>
      </c>
      <c r="D23" s="15">
        <v>35461.55</v>
      </c>
      <c r="E23" s="15">
        <f>E24+E25</f>
        <v>35459.2</v>
      </c>
      <c r="F23" s="17">
        <f t="shared" si="0"/>
        <v>99.99337310410851</v>
      </c>
      <c r="G23" s="11"/>
      <c r="H23" s="11"/>
    </row>
    <row r="24" spans="1:8" ht="54">
      <c r="A24" s="9" t="s">
        <v>27</v>
      </c>
      <c r="B24" s="10" t="s">
        <v>11</v>
      </c>
      <c r="C24" s="10" t="s">
        <v>28</v>
      </c>
      <c r="D24" s="15">
        <v>8691.3</v>
      </c>
      <c r="E24" s="15">
        <v>8688.9</v>
      </c>
      <c r="F24" s="16">
        <f t="shared" si="0"/>
        <v>99.97238617928274</v>
      </c>
      <c r="G24" s="11"/>
      <c r="H24" s="11"/>
    </row>
    <row r="25" spans="1:8" ht="38.25" customHeight="1">
      <c r="A25" s="9" t="s">
        <v>29</v>
      </c>
      <c r="B25" s="10" t="s">
        <v>11</v>
      </c>
      <c r="C25" s="10" t="s">
        <v>30</v>
      </c>
      <c r="D25" s="15">
        <v>26770.25</v>
      </c>
      <c r="E25" s="15">
        <v>26770.3</v>
      </c>
      <c r="F25" s="16">
        <f t="shared" si="0"/>
        <v>100.0001867744978</v>
      </c>
      <c r="G25" s="11"/>
      <c r="H25" s="11"/>
    </row>
    <row r="26" spans="1:8" ht="18">
      <c r="A26" s="9" t="s">
        <v>31</v>
      </c>
      <c r="B26" s="10" t="s">
        <v>13</v>
      </c>
      <c r="C26" s="10" t="s">
        <v>5</v>
      </c>
      <c r="D26" s="15">
        <v>233571.68</v>
      </c>
      <c r="E26" s="15">
        <f>SUM(E27:E30)</f>
        <v>223813.2</v>
      </c>
      <c r="F26" s="17">
        <f t="shared" si="0"/>
        <v>95.82206198970698</v>
      </c>
      <c r="G26" s="11"/>
      <c r="H26" s="11"/>
    </row>
    <row r="27" spans="1:8" ht="18">
      <c r="A27" s="9" t="s">
        <v>32</v>
      </c>
      <c r="B27" s="10" t="s">
        <v>13</v>
      </c>
      <c r="C27" s="10" t="s">
        <v>9</v>
      </c>
      <c r="D27" s="15">
        <v>4002.54</v>
      </c>
      <c r="E27" s="15">
        <v>4002.5</v>
      </c>
      <c r="F27" s="16">
        <f t="shared" si="0"/>
        <v>99.99900063459704</v>
      </c>
      <c r="G27" s="11"/>
      <c r="H27" s="11"/>
    </row>
    <row r="28" spans="1:8" ht="18">
      <c r="A28" s="9" t="s">
        <v>33</v>
      </c>
      <c r="B28" s="10" t="s">
        <v>13</v>
      </c>
      <c r="C28" s="10" t="s">
        <v>34</v>
      </c>
      <c r="D28" s="15">
        <v>621.1</v>
      </c>
      <c r="E28" s="15">
        <v>613.9</v>
      </c>
      <c r="F28" s="16">
        <f t="shared" si="0"/>
        <v>98.84076638222507</v>
      </c>
      <c r="G28" s="11"/>
      <c r="H28" s="11"/>
    </row>
    <row r="29" spans="1:8" ht="18">
      <c r="A29" s="9" t="s">
        <v>35</v>
      </c>
      <c r="B29" s="10" t="s">
        <v>13</v>
      </c>
      <c r="C29" s="10" t="s">
        <v>36</v>
      </c>
      <c r="D29" s="15">
        <v>228026.05</v>
      </c>
      <c r="E29" s="15">
        <v>218286.7</v>
      </c>
      <c r="F29" s="16">
        <f t="shared" si="0"/>
        <v>95.72884326154842</v>
      </c>
      <c r="G29" s="11"/>
      <c r="H29" s="11"/>
    </row>
    <row r="30" spans="1:8" ht="18">
      <c r="A30" s="9" t="s">
        <v>37</v>
      </c>
      <c r="B30" s="10" t="s">
        <v>13</v>
      </c>
      <c r="C30" s="10" t="s">
        <v>38</v>
      </c>
      <c r="D30" s="15">
        <v>922</v>
      </c>
      <c r="E30" s="15">
        <v>910.1</v>
      </c>
      <c r="F30" s="16">
        <f t="shared" si="0"/>
        <v>98.70932754880695</v>
      </c>
      <c r="G30" s="11"/>
      <c r="H30" s="11"/>
    </row>
    <row r="31" spans="1:8" ht="18">
      <c r="A31" s="9" t="s">
        <v>39</v>
      </c>
      <c r="B31" s="10" t="s">
        <v>15</v>
      </c>
      <c r="C31" s="10" t="s">
        <v>5</v>
      </c>
      <c r="D31" s="15">
        <v>734455.1</v>
      </c>
      <c r="E31" s="15">
        <f>SUM(E32:E35)</f>
        <v>672127.4</v>
      </c>
      <c r="F31" s="17">
        <f t="shared" si="0"/>
        <v>91.51374944499672</v>
      </c>
      <c r="G31" s="11"/>
      <c r="H31" s="11"/>
    </row>
    <row r="32" spans="1:8" ht="18">
      <c r="A32" s="9" t="s">
        <v>40</v>
      </c>
      <c r="B32" s="10" t="s">
        <v>15</v>
      </c>
      <c r="C32" s="10" t="s">
        <v>7</v>
      </c>
      <c r="D32" s="15">
        <v>36100.06</v>
      </c>
      <c r="E32" s="15">
        <v>32842.8</v>
      </c>
      <c r="F32" s="16">
        <f t="shared" si="0"/>
        <v>90.97713411002643</v>
      </c>
      <c r="G32" s="11"/>
      <c r="H32" s="11"/>
    </row>
    <row r="33" spans="1:8" ht="18">
      <c r="A33" s="9" t="s">
        <v>41</v>
      </c>
      <c r="B33" s="10" t="s">
        <v>15</v>
      </c>
      <c r="C33" s="10" t="s">
        <v>9</v>
      </c>
      <c r="D33" s="15">
        <v>393349.65</v>
      </c>
      <c r="E33" s="15">
        <v>360055.5</v>
      </c>
      <c r="F33" s="16">
        <f t="shared" si="0"/>
        <v>91.5357367166845</v>
      </c>
      <c r="G33" s="11"/>
      <c r="H33" s="11"/>
    </row>
    <row r="34" spans="1:8" ht="18">
      <c r="A34" s="9" t="s">
        <v>42</v>
      </c>
      <c r="B34" s="10" t="s">
        <v>15</v>
      </c>
      <c r="C34" s="10" t="s">
        <v>11</v>
      </c>
      <c r="D34" s="15">
        <v>260415.98</v>
      </c>
      <c r="E34" s="15">
        <v>235586.6</v>
      </c>
      <c r="F34" s="16">
        <f t="shared" si="0"/>
        <v>90.46549293941179</v>
      </c>
      <c r="G34" s="11"/>
      <c r="H34" s="11"/>
    </row>
    <row r="35" spans="1:8" ht="36">
      <c r="A35" s="9" t="s">
        <v>43</v>
      </c>
      <c r="B35" s="10" t="s">
        <v>15</v>
      </c>
      <c r="C35" s="10" t="s">
        <v>15</v>
      </c>
      <c r="D35" s="15">
        <v>44589.41</v>
      </c>
      <c r="E35" s="15">
        <v>43642.5</v>
      </c>
      <c r="F35" s="16">
        <f t="shared" si="0"/>
        <v>97.87637916716099</v>
      </c>
      <c r="G35" s="11"/>
      <c r="H35" s="11"/>
    </row>
    <row r="36" spans="1:8" ht="19.5" customHeight="1">
      <c r="A36" s="9" t="s">
        <v>44</v>
      </c>
      <c r="B36" s="10" t="s">
        <v>19</v>
      </c>
      <c r="C36" s="10" t="s">
        <v>5</v>
      </c>
      <c r="D36" s="15">
        <v>1191189.36</v>
      </c>
      <c r="E36" s="15">
        <f>SUM(E37:E41)</f>
        <v>1174634.2</v>
      </c>
      <c r="F36" s="17">
        <f t="shared" si="0"/>
        <v>98.61019913744023</v>
      </c>
      <c r="G36" s="11"/>
      <c r="H36" s="11"/>
    </row>
    <row r="37" spans="1:8" ht="18">
      <c r="A37" s="9" t="s">
        <v>45</v>
      </c>
      <c r="B37" s="10" t="s">
        <v>19</v>
      </c>
      <c r="C37" s="10" t="s">
        <v>7</v>
      </c>
      <c r="D37" s="15">
        <v>407188.57</v>
      </c>
      <c r="E37" s="15">
        <v>404828.3</v>
      </c>
      <c r="F37" s="16">
        <f t="shared" si="0"/>
        <v>99.42034964291851</v>
      </c>
      <c r="G37" s="11"/>
      <c r="H37" s="11"/>
    </row>
    <row r="38" spans="1:8" ht="18">
      <c r="A38" s="9" t="s">
        <v>46</v>
      </c>
      <c r="B38" s="10" t="s">
        <v>19</v>
      </c>
      <c r="C38" s="10" t="s">
        <v>9</v>
      </c>
      <c r="D38" s="15">
        <v>534941.02</v>
      </c>
      <c r="E38" s="15">
        <v>528133.3</v>
      </c>
      <c r="F38" s="16">
        <f t="shared" si="0"/>
        <v>98.72738867548426</v>
      </c>
      <c r="G38" s="11"/>
      <c r="H38" s="11"/>
    </row>
    <row r="39" spans="1:8" ht="18">
      <c r="A39" s="9" t="s">
        <v>47</v>
      </c>
      <c r="B39" s="10" t="s">
        <v>19</v>
      </c>
      <c r="C39" s="10" t="s">
        <v>11</v>
      </c>
      <c r="D39" s="15">
        <v>142179.81</v>
      </c>
      <c r="E39" s="15">
        <v>137930.2</v>
      </c>
      <c r="F39" s="16">
        <f t="shared" si="0"/>
        <v>97.01110164656994</v>
      </c>
      <c r="G39" s="11"/>
      <c r="H39" s="11"/>
    </row>
    <row r="40" spans="1:8" ht="18">
      <c r="A40" s="9" t="s">
        <v>48</v>
      </c>
      <c r="B40" s="10" t="s">
        <v>19</v>
      </c>
      <c r="C40" s="10" t="s">
        <v>19</v>
      </c>
      <c r="D40" s="15">
        <v>5766.77</v>
      </c>
      <c r="E40" s="15">
        <v>5176</v>
      </c>
      <c r="F40" s="16">
        <f t="shared" si="0"/>
        <v>89.75561709587862</v>
      </c>
      <c r="G40" s="11"/>
      <c r="H40" s="11"/>
    </row>
    <row r="41" spans="1:8" ht="18">
      <c r="A41" s="9" t="s">
        <v>49</v>
      </c>
      <c r="B41" s="10" t="s">
        <v>19</v>
      </c>
      <c r="C41" s="10" t="s">
        <v>36</v>
      </c>
      <c r="D41" s="15">
        <v>101113.18</v>
      </c>
      <c r="E41" s="15">
        <v>98566.4</v>
      </c>
      <c r="F41" s="16">
        <f t="shared" si="0"/>
        <v>97.48125813074023</v>
      </c>
      <c r="G41" s="11"/>
      <c r="H41" s="11"/>
    </row>
    <row r="42" spans="1:8" ht="18.75" customHeight="1">
      <c r="A42" s="9" t="s">
        <v>50</v>
      </c>
      <c r="B42" s="10" t="s">
        <v>34</v>
      </c>
      <c r="C42" s="10" t="s">
        <v>5</v>
      </c>
      <c r="D42" s="15">
        <v>143704.34</v>
      </c>
      <c r="E42" s="15">
        <f>SUM(E43:E45)</f>
        <v>141396.3</v>
      </c>
      <c r="F42" s="17">
        <f t="shared" si="0"/>
        <v>98.39389680228167</v>
      </c>
      <c r="G42" s="11"/>
      <c r="H42" s="11"/>
    </row>
    <row r="43" spans="1:8" ht="18.75" customHeight="1">
      <c r="A43" s="9" t="s">
        <v>51</v>
      </c>
      <c r="B43" s="10" t="s">
        <v>34</v>
      </c>
      <c r="C43" s="10" t="s">
        <v>7</v>
      </c>
      <c r="D43" s="15">
        <v>116884.32</v>
      </c>
      <c r="E43" s="15">
        <v>115038.7</v>
      </c>
      <c r="F43" s="16">
        <f t="shared" si="0"/>
        <v>98.42098580887495</v>
      </c>
      <c r="G43" s="11"/>
      <c r="H43" s="11"/>
    </row>
    <row r="44" spans="1:8" ht="18">
      <c r="A44" s="9" t="s">
        <v>52</v>
      </c>
      <c r="B44" s="10" t="s">
        <v>34</v>
      </c>
      <c r="C44" s="10" t="s">
        <v>9</v>
      </c>
      <c r="D44" s="15">
        <v>4385.22</v>
      </c>
      <c r="E44" s="15">
        <v>4382.1</v>
      </c>
      <c r="F44" s="16">
        <f t="shared" si="0"/>
        <v>99.92885191620945</v>
      </c>
      <c r="G44" s="11"/>
      <c r="H44" s="11"/>
    </row>
    <row r="45" spans="1:8" ht="19.5" customHeight="1">
      <c r="A45" s="9" t="s">
        <v>53</v>
      </c>
      <c r="B45" s="10" t="s">
        <v>34</v>
      </c>
      <c r="C45" s="10" t="s">
        <v>13</v>
      </c>
      <c r="D45" s="15">
        <v>22434.8</v>
      </c>
      <c r="E45" s="15">
        <v>21975.5</v>
      </c>
      <c r="F45" s="16">
        <f t="shared" si="0"/>
        <v>97.95273414516733</v>
      </c>
      <c r="G45" s="11"/>
      <c r="H45" s="11"/>
    </row>
    <row r="46" spans="1:8" ht="18">
      <c r="A46" s="9" t="s">
        <v>54</v>
      </c>
      <c r="B46" s="10" t="s">
        <v>36</v>
      </c>
      <c r="C46" s="10" t="s">
        <v>5</v>
      </c>
      <c r="D46" s="15">
        <v>4248.1</v>
      </c>
      <c r="E46" s="15">
        <f>SUM(E47)</f>
        <v>4248</v>
      </c>
      <c r="F46" s="17">
        <f t="shared" si="0"/>
        <v>99.99764600644994</v>
      </c>
      <c r="G46" s="11"/>
      <c r="H46" s="11"/>
    </row>
    <row r="47" spans="1:8" ht="18">
      <c r="A47" s="9" t="s">
        <v>55</v>
      </c>
      <c r="B47" s="10" t="s">
        <v>36</v>
      </c>
      <c r="C47" s="10" t="s">
        <v>7</v>
      </c>
      <c r="D47" s="15">
        <v>4248.1</v>
      </c>
      <c r="E47" s="15">
        <v>4248</v>
      </c>
      <c r="F47" s="16">
        <f t="shared" si="0"/>
        <v>99.99764600644994</v>
      </c>
      <c r="G47" s="11"/>
      <c r="H47" s="11"/>
    </row>
    <row r="48" spans="1:8" ht="18">
      <c r="A48" s="9" t="s">
        <v>56</v>
      </c>
      <c r="B48" s="10" t="s">
        <v>28</v>
      </c>
      <c r="C48" s="10" t="s">
        <v>5</v>
      </c>
      <c r="D48" s="15">
        <v>266805.82</v>
      </c>
      <c r="E48" s="15">
        <f>SUM(E49:E53)</f>
        <v>264254.2</v>
      </c>
      <c r="F48" s="17">
        <f t="shared" si="0"/>
        <v>99.04364155174726</v>
      </c>
      <c r="G48" s="11"/>
      <c r="H48" s="11"/>
    </row>
    <row r="49" spans="1:8" ht="18">
      <c r="A49" s="9" t="s">
        <v>57</v>
      </c>
      <c r="B49" s="10" t="s">
        <v>28</v>
      </c>
      <c r="C49" s="10" t="s">
        <v>7</v>
      </c>
      <c r="D49" s="15">
        <v>8560</v>
      </c>
      <c r="E49" s="15">
        <v>8552.4</v>
      </c>
      <c r="F49" s="16">
        <f t="shared" si="0"/>
        <v>99.91121495327103</v>
      </c>
      <c r="G49" s="11"/>
      <c r="H49" s="11"/>
    </row>
    <row r="50" spans="1:8" ht="18">
      <c r="A50" s="9" t="s">
        <v>58</v>
      </c>
      <c r="B50" s="10" t="s">
        <v>28</v>
      </c>
      <c r="C50" s="10" t="s">
        <v>9</v>
      </c>
      <c r="D50" s="15">
        <v>101347.9</v>
      </c>
      <c r="E50" s="15">
        <v>101342.8</v>
      </c>
      <c r="F50" s="16">
        <f t="shared" si="0"/>
        <v>99.9949678286378</v>
      </c>
      <c r="G50" s="11"/>
      <c r="H50" s="11"/>
    </row>
    <row r="51" spans="1:8" ht="18">
      <c r="A51" s="9" t="s">
        <v>59</v>
      </c>
      <c r="B51" s="10" t="s">
        <v>28</v>
      </c>
      <c r="C51" s="10" t="s">
        <v>11</v>
      </c>
      <c r="D51" s="15">
        <v>42976.87</v>
      </c>
      <c r="E51" s="15">
        <v>40938</v>
      </c>
      <c r="F51" s="16">
        <f t="shared" si="0"/>
        <v>95.25588997058185</v>
      </c>
      <c r="G51" s="11"/>
      <c r="H51" s="11"/>
    </row>
    <row r="52" spans="1:8" ht="18">
      <c r="A52" s="9" t="s">
        <v>60</v>
      </c>
      <c r="B52" s="10" t="s">
        <v>28</v>
      </c>
      <c r="C52" s="10" t="s">
        <v>13</v>
      </c>
      <c r="D52" s="15">
        <v>79645.14</v>
      </c>
      <c r="E52" s="15">
        <v>79619.7</v>
      </c>
      <c r="F52" s="16">
        <f t="shared" si="0"/>
        <v>99.96805831466929</v>
      </c>
      <c r="G52" s="11"/>
      <c r="H52" s="11"/>
    </row>
    <row r="53" spans="1:8" ht="18">
      <c r="A53" s="9" t="s">
        <v>61</v>
      </c>
      <c r="B53" s="10" t="s">
        <v>28</v>
      </c>
      <c r="C53" s="10" t="s">
        <v>17</v>
      </c>
      <c r="D53" s="15">
        <v>34275.91</v>
      </c>
      <c r="E53" s="15">
        <v>33801.3</v>
      </c>
      <c r="F53" s="16">
        <f t="shared" si="0"/>
        <v>98.61532487394207</v>
      </c>
      <c r="G53" s="11"/>
      <c r="H53" s="11"/>
    </row>
    <row r="54" spans="1:8" ht="18">
      <c r="A54" s="9" t="s">
        <v>62</v>
      </c>
      <c r="B54" s="10" t="s">
        <v>21</v>
      </c>
      <c r="C54" s="10" t="s">
        <v>5</v>
      </c>
      <c r="D54" s="15">
        <v>64438.59</v>
      </c>
      <c r="E54" s="15">
        <f>SUM(E55:E56)</f>
        <v>62762</v>
      </c>
      <c r="F54" s="17">
        <f t="shared" si="0"/>
        <v>97.39815846374044</v>
      </c>
      <c r="G54" s="11"/>
      <c r="H54" s="11"/>
    </row>
    <row r="55" spans="1:8" ht="18">
      <c r="A55" s="9" t="s">
        <v>63</v>
      </c>
      <c r="B55" s="10" t="s">
        <v>21</v>
      </c>
      <c r="C55" s="10" t="s">
        <v>7</v>
      </c>
      <c r="D55" s="15">
        <v>30372.33</v>
      </c>
      <c r="E55" s="15">
        <v>29378.3</v>
      </c>
      <c r="F55" s="16">
        <f t="shared" si="0"/>
        <v>96.72718556659959</v>
      </c>
      <c r="G55" s="11"/>
      <c r="H55" s="11"/>
    </row>
    <row r="56" spans="1:8" ht="18">
      <c r="A56" s="9" t="s">
        <v>64</v>
      </c>
      <c r="B56" s="10" t="s">
        <v>21</v>
      </c>
      <c r="C56" s="10" t="s">
        <v>11</v>
      </c>
      <c r="D56" s="15">
        <v>34066.27</v>
      </c>
      <c r="E56" s="15">
        <v>33383.7</v>
      </c>
      <c r="F56" s="16">
        <f t="shared" si="0"/>
        <v>97.9963465328021</v>
      </c>
      <c r="G56" s="11"/>
      <c r="H56" s="11"/>
    </row>
    <row r="57" spans="1:8" ht="18">
      <c r="A57" s="9" t="s">
        <v>65</v>
      </c>
      <c r="B57" s="10" t="s">
        <v>38</v>
      </c>
      <c r="C57" s="10" t="s">
        <v>5</v>
      </c>
      <c r="D57" s="15">
        <v>16711</v>
      </c>
      <c r="E57" s="15">
        <f>SUM(E58)</f>
        <v>16711</v>
      </c>
      <c r="F57" s="17">
        <f t="shared" si="0"/>
        <v>100</v>
      </c>
      <c r="G57" s="11"/>
      <c r="H57" s="11"/>
    </row>
    <row r="58" spans="1:8" ht="18">
      <c r="A58" s="9" t="s">
        <v>66</v>
      </c>
      <c r="B58" s="10" t="s">
        <v>38</v>
      </c>
      <c r="C58" s="10" t="s">
        <v>7</v>
      </c>
      <c r="D58" s="15">
        <v>16711</v>
      </c>
      <c r="E58" s="15">
        <v>16711</v>
      </c>
      <c r="F58" s="16">
        <f t="shared" si="0"/>
        <v>100</v>
      </c>
      <c r="G58" s="11"/>
      <c r="H58" s="11"/>
    </row>
    <row r="59" spans="1:8" ht="34.5">
      <c r="A59" s="9" t="s">
        <v>67</v>
      </c>
      <c r="B59" s="10" t="s">
        <v>23</v>
      </c>
      <c r="C59" s="10" t="s">
        <v>5</v>
      </c>
      <c r="D59" s="15">
        <v>220</v>
      </c>
      <c r="E59" s="15">
        <f>E60</f>
        <v>211</v>
      </c>
      <c r="F59" s="17">
        <f t="shared" si="0"/>
        <v>95.9090909090909</v>
      </c>
      <c r="G59" s="11"/>
      <c r="H59" s="11"/>
    </row>
    <row r="60" spans="1:8" ht="36">
      <c r="A60" s="9" t="s">
        <v>68</v>
      </c>
      <c r="B60" s="10" t="s">
        <v>23</v>
      </c>
      <c r="C60" s="10" t="s">
        <v>7</v>
      </c>
      <c r="D60" s="15">
        <v>220</v>
      </c>
      <c r="E60" s="15">
        <v>211</v>
      </c>
      <c r="F60" s="16">
        <f t="shared" si="0"/>
        <v>95.9090909090909</v>
      </c>
      <c r="G60" s="11"/>
      <c r="H60" s="11"/>
    </row>
    <row r="61" spans="1:8" ht="21" customHeight="1">
      <c r="A61" s="13" t="s">
        <v>4</v>
      </c>
      <c r="B61" s="13"/>
      <c r="C61" s="13"/>
      <c r="D61" s="16">
        <f>D59+D57+D54+D48+D46+D42+D36+D31+D26+D23+D21+D12</f>
        <v>2861916.6300000004</v>
      </c>
      <c r="E61" s="16">
        <f>E59+E57+E54+E48+E46+E42+E36+E31+E26+E23+E21+E12</f>
        <v>2763837.0000000005</v>
      </c>
      <c r="F61" s="16">
        <f>E61/D61*100</f>
        <v>96.57293895385067</v>
      </c>
      <c r="G61" s="12"/>
      <c r="H61" s="12"/>
    </row>
    <row r="62" ht="18">
      <c r="F62" s="14"/>
    </row>
  </sheetData>
  <sheetProtection/>
  <mergeCells count="3">
    <mergeCell ref="A6:H6"/>
    <mergeCell ref="A7:F7"/>
    <mergeCell ref="A8:F8"/>
  </mergeCells>
  <conditionalFormatting sqref="A12:E12">
    <cfRule type="expression" priority="24" dxfId="24" stopIfTrue="1">
      <formula>$C12=""</formula>
    </cfRule>
  </conditionalFormatting>
  <conditionalFormatting sqref="A13:E20">
    <cfRule type="expression" priority="23" dxfId="24" stopIfTrue="1">
      <formula>$C13=""</formula>
    </cfRule>
  </conditionalFormatting>
  <conditionalFormatting sqref="A21:E21">
    <cfRule type="expression" priority="22" dxfId="24" stopIfTrue="1">
      <formula>$C21=""</formula>
    </cfRule>
  </conditionalFormatting>
  <conditionalFormatting sqref="A22:E22">
    <cfRule type="expression" priority="21" dxfId="24" stopIfTrue="1">
      <formula>$C22=""</formula>
    </cfRule>
  </conditionalFormatting>
  <conditionalFormatting sqref="A23:E23">
    <cfRule type="expression" priority="20" dxfId="24" stopIfTrue="1">
      <formula>$C23=""</formula>
    </cfRule>
  </conditionalFormatting>
  <conditionalFormatting sqref="A24:E25">
    <cfRule type="expression" priority="19" dxfId="24" stopIfTrue="1">
      <formula>$C24=""</formula>
    </cfRule>
  </conditionalFormatting>
  <conditionalFormatting sqref="A26:E26">
    <cfRule type="expression" priority="18" dxfId="24" stopIfTrue="1">
      <formula>$C26=""</formula>
    </cfRule>
  </conditionalFormatting>
  <conditionalFormatting sqref="A27:E30">
    <cfRule type="expression" priority="17" dxfId="24" stopIfTrue="1">
      <formula>$C27=""</formula>
    </cfRule>
  </conditionalFormatting>
  <conditionalFormatting sqref="A31:E31">
    <cfRule type="expression" priority="16" dxfId="24" stopIfTrue="1">
      <formula>$C31=""</formula>
    </cfRule>
  </conditionalFormatting>
  <conditionalFormatting sqref="A32:E35">
    <cfRule type="expression" priority="15" dxfId="24" stopIfTrue="1">
      <formula>$C32=""</formula>
    </cfRule>
  </conditionalFormatting>
  <conditionalFormatting sqref="A36:E36">
    <cfRule type="expression" priority="14" dxfId="24" stopIfTrue="1">
      <formula>$C36=""</formula>
    </cfRule>
  </conditionalFormatting>
  <conditionalFormatting sqref="A37:E41">
    <cfRule type="expression" priority="13" dxfId="24" stopIfTrue="1">
      <formula>$C37=""</formula>
    </cfRule>
  </conditionalFormatting>
  <conditionalFormatting sqref="A42:E42">
    <cfRule type="expression" priority="12" dxfId="24" stopIfTrue="1">
      <formula>$C42=""</formula>
    </cfRule>
  </conditionalFormatting>
  <conditionalFormatting sqref="A43:E45">
    <cfRule type="expression" priority="11" dxfId="24" stopIfTrue="1">
      <formula>$C43=""</formula>
    </cfRule>
  </conditionalFormatting>
  <conditionalFormatting sqref="A46:E46">
    <cfRule type="expression" priority="10" dxfId="24" stopIfTrue="1">
      <formula>$C46=""</formula>
    </cfRule>
  </conditionalFormatting>
  <conditionalFormatting sqref="A47:E47">
    <cfRule type="expression" priority="9" dxfId="24" stopIfTrue="1">
      <formula>$C47=""</formula>
    </cfRule>
  </conditionalFormatting>
  <conditionalFormatting sqref="A48:E48">
    <cfRule type="expression" priority="8" dxfId="24" stopIfTrue="1">
      <formula>$C48=""</formula>
    </cfRule>
  </conditionalFormatting>
  <conditionalFormatting sqref="A49:E53">
    <cfRule type="expression" priority="7" dxfId="24" stopIfTrue="1">
      <formula>$C49=""</formula>
    </cfRule>
  </conditionalFormatting>
  <conditionalFormatting sqref="A54:E54">
    <cfRule type="expression" priority="6" dxfId="24" stopIfTrue="1">
      <formula>$C54=""</formula>
    </cfRule>
  </conditionalFormatting>
  <conditionalFormatting sqref="A55:E56">
    <cfRule type="expression" priority="5" dxfId="24" stopIfTrue="1">
      <formula>$C55=""</formula>
    </cfRule>
  </conditionalFormatting>
  <conditionalFormatting sqref="A57:E57">
    <cfRule type="expression" priority="4" dxfId="24" stopIfTrue="1">
      <formula>$C57=""</formula>
    </cfRule>
  </conditionalFormatting>
  <conditionalFormatting sqref="A58:E58">
    <cfRule type="expression" priority="3" dxfId="24" stopIfTrue="1">
      <formula>$C58=""</formula>
    </cfRule>
  </conditionalFormatting>
  <conditionalFormatting sqref="A59:E59">
    <cfRule type="expression" priority="2" dxfId="24" stopIfTrue="1">
      <formula>$C59=""</formula>
    </cfRule>
  </conditionalFormatting>
  <conditionalFormatting sqref="A60:E60">
    <cfRule type="expression" priority="1" dxfId="24" stopIfTrue="1">
      <formula>$C60=""</formula>
    </cfRule>
  </conditionalFormatting>
  <printOptions/>
  <pageMargins left="0.5905511811023623" right="0.3937007874015748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Inna</cp:lastModifiedBy>
  <cp:lastPrinted>2024-05-29T03:55:34Z</cp:lastPrinted>
  <dcterms:created xsi:type="dcterms:W3CDTF">2023-12-28T06:33:49Z</dcterms:created>
  <dcterms:modified xsi:type="dcterms:W3CDTF">2024-05-29T03:56:18Z</dcterms:modified>
  <cp:category/>
  <cp:version/>
  <cp:contentType/>
  <cp:contentStatus/>
</cp:coreProperties>
</file>